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240" windowHeight="7785" tabRatio="779" activeTab="1"/>
  </bookViews>
  <sheets>
    <sheet name="Anlayse projet" sheetId="1" r:id="rId1"/>
    <sheet name="Profil environnemental" sheetId="2" r:id="rId2"/>
  </sheets>
  <definedNames>
    <definedName name="_xlnm.Print_Titles" localSheetId="0">'Anlayse projet'!$1:$1</definedName>
    <definedName name="_xlnm.Print_Titles" localSheetId="1">'Profil environnemental'!$2:$2</definedName>
    <definedName name="Z_AFB98FA7_5A48_4DEA_9817_3F423F7C3281_.wvu.PrintArea" localSheetId="0" hidden="1">'Anlayse projet'!$A$2:$G$124</definedName>
    <definedName name="Z_AFB98FA7_5A48_4DEA_9817_3F423F7C3281_.wvu.PrintArea" localSheetId="1" hidden="1">'Profil environnemental'!$A$1:$I$18</definedName>
    <definedName name="Z_AFB98FA7_5A48_4DEA_9817_3F423F7C3281_.wvu.PrintTitles" localSheetId="0" hidden="1">'Anlayse projet'!$1:$1</definedName>
    <definedName name="Z_AFB98FA7_5A48_4DEA_9817_3F423F7C3281_.wvu.PrintTitles" localSheetId="1" hidden="1">'Profil environnemental'!$2:$2</definedName>
    <definedName name="_xlnm.Print_Area" localSheetId="0">'Anlayse projet'!$A$1:$H$102</definedName>
    <definedName name="_xlnm.Print_Area" localSheetId="1">'Profil environnemental'!$A$1:$I$46</definedName>
  </definedNames>
  <calcPr fullCalcOnLoad="1"/>
</workbook>
</file>

<file path=xl/sharedStrings.xml><?xml version="1.0" encoding="utf-8"?>
<sst xmlns="http://schemas.openxmlformats.org/spreadsheetml/2006/main" count="185" uniqueCount="164">
  <si>
    <t>Flore</t>
  </si>
  <si>
    <t>Faune</t>
  </si>
  <si>
    <t>1.2.  Biodiversité</t>
  </si>
  <si>
    <t>Suivi des déchets</t>
  </si>
  <si>
    <t>OBJECTIF</t>
  </si>
  <si>
    <t>SOUS-OBJECTIFS</t>
  </si>
  <si>
    <t>Provenance des matériaux</t>
  </si>
  <si>
    <t>Nuisances visuelles - Propreté du chantier</t>
  </si>
  <si>
    <t>Valorisation des déchets (% de la masse totale de déchets générés)</t>
  </si>
  <si>
    <t>Tri des déchets</t>
  </si>
  <si>
    <t>Choix de matériaux issus de filières de recyclage</t>
  </si>
  <si>
    <t>Désignation d'un Responsable Environnement au sein du Chantier</t>
  </si>
  <si>
    <t>Sensibilisation du personnel de chantier</t>
  </si>
  <si>
    <t>Points disponibles</t>
  </si>
  <si>
    <t xml:space="preserve">Exigences </t>
  </si>
  <si>
    <t>OBJECTIF 1 - Intégration du projet dans son environnement</t>
  </si>
  <si>
    <t xml:space="preserve">Préoccupation </t>
  </si>
  <si>
    <t>Suivi de chantier</t>
  </si>
  <si>
    <t>Préoccupation</t>
  </si>
  <si>
    <t>Amélioration du débit de fuite</t>
  </si>
  <si>
    <t>REFERENTIEL</t>
  </si>
  <si>
    <t>TOTAL MAXIMUM objectif 1</t>
  </si>
  <si>
    <t>Nuisances acoustiques</t>
  </si>
  <si>
    <t>Pollution des eaux et des sols</t>
  </si>
  <si>
    <t>Communication auprès des riverains</t>
  </si>
  <si>
    <t>Engagement sur la collecte de 100% des bordereaux de suivi de déchets réglementés</t>
  </si>
  <si>
    <t>Objectif 1</t>
  </si>
  <si>
    <t>Mise à disposition dans la base vie du chantier d'un registre intégrant toutes les informations liées à un bon chantier à faibles nuisances</t>
  </si>
  <si>
    <t>Durée de vie de l'aménagement</t>
  </si>
  <si>
    <t>Type de mobiliers urbains</t>
  </si>
  <si>
    <t>Choix du mobilier urbain durable. Le justifier</t>
  </si>
  <si>
    <t>Maintenance du mobilier urbain</t>
  </si>
  <si>
    <t>Durée de vie du mobilier urbain</t>
  </si>
  <si>
    <t>Type de matériaux de construction</t>
  </si>
  <si>
    <t>Maintenance de l'aménagement</t>
  </si>
  <si>
    <t>Choix du mobilier urbain facile d'entretien. Le justifier.</t>
  </si>
  <si>
    <t>Utilisation de mobiliers urbains fabriqués en bois certifiés FSC, PEFC, etc.</t>
  </si>
  <si>
    <t>Utilisation de mobiliers urbains fabriqués à base de produits recyclés : caoutchouc, plastique, PVC, aluminium, etc.</t>
  </si>
  <si>
    <t>Niveau visé</t>
  </si>
  <si>
    <t xml:space="preserve"> INTEGRATION DU PROJET DANS SON ENVIRONNEMENT</t>
  </si>
  <si>
    <t>Ne pas toucher merci</t>
  </si>
  <si>
    <t>Niveau obtenu</t>
  </si>
  <si>
    <t>BONUS</t>
  </si>
  <si>
    <t>Préservation et respect de la faune présente sur le site</t>
  </si>
  <si>
    <t>Suivi des consommations d'énergie de la base vie avec mise en place de compteur</t>
  </si>
  <si>
    <t>Rédaction et application d'une charte de chantier à faibles nuisances</t>
  </si>
  <si>
    <t>Intérêt public du projet</t>
  </si>
  <si>
    <t>Prise en compte des préoccupations de l'ensemble des intéressés par une concertation adaptée</t>
  </si>
  <si>
    <t>Prise en compte des risques naturels ou technologiques liés au site</t>
  </si>
  <si>
    <t>Evaluation du coût global du projet intégrant sa réalisation et son entretien</t>
  </si>
  <si>
    <t>Mobilité de tous</t>
  </si>
  <si>
    <t>Optimisation de l'usage multimodal de la voirie (circulations douces, TC,…)</t>
  </si>
  <si>
    <t>Compatibilité du projet avec les besoins de déplacements sur le territoire communal et au-delà</t>
  </si>
  <si>
    <t>Respect du règlement de la voirie départementale pour la conception des projets sur route départementale en agglomération</t>
  </si>
  <si>
    <t>Valorisation paysagère et visuelle</t>
  </si>
  <si>
    <t>Insertion paysagère du projet dans son environnement</t>
  </si>
  <si>
    <t>Valorisation acoustique</t>
  </si>
  <si>
    <t>Enjeux</t>
  </si>
  <si>
    <t>Reconstitution de l’habitat et des conditions de vie de la faune sur le site</t>
  </si>
  <si>
    <t>Continuité écologique</t>
  </si>
  <si>
    <t>Préservation et maintien des corridors écologiques</t>
  </si>
  <si>
    <t>1.3. Gestion des eaux pluviales</t>
  </si>
  <si>
    <t>Réalisation d'études de qualité des sols</t>
  </si>
  <si>
    <t>OBJECTIF 2 - Chantiers "durables et solidaires"</t>
  </si>
  <si>
    <t>2.1.Choix des prestataires</t>
  </si>
  <si>
    <t>Eco responsabilité</t>
  </si>
  <si>
    <t>Sécurité au droit des chantiers</t>
  </si>
  <si>
    <t xml:space="preserve">2.2.Aspects sociaux du chantier </t>
  </si>
  <si>
    <t>2.3. Aspects organisationnels du chantier</t>
  </si>
  <si>
    <t>Suivi des consommations d'eau de la base vie avec mise en place de compteur</t>
  </si>
  <si>
    <t>Information des riverains par un moyen adapté des mesures prises pour réduire les nuisances</t>
  </si>
  <si>
    <t>Reccueil par un moyen adapté des remarques et plaintes éventuelles des riverains</t>
  </si>
  <si>
    <t>2.4.  Gestion des déchets de chantier</t>
  </si>
  <si>
    <t>2.5.Limitation des pollutions et nuisances</t>
  </si>
  <si>
    <t>Mise en place de bacs de décantation des eaux de lavage pour éviter le rejet des eaux de chantier sans traitement préalable dans le réseau (ex : eau de désactivation des bétons)</t>
  </si>
  <si>
    <t>TOTAL MAXIMUM objectif 2</t>
  </si>
  <si>
    <t>OBJECTIF 3 - Choix des produits et techniques de l'ouvrage</t>
  </si>
  <si>
    <t>3.1. Maintenance du mobilier urbain et de l'aménagement</t>
  </si>
  <si>
    <t>3.2. Durabilité du mobilier urbain et de l'aménagement</t>
  </si>
  <si>
    <t>3.3. Impacts environnementaux des produits</t>
  </si>
  <si>
    <t>Réemploi et/ou valorisation des matériaux issus de la déconstruction pour la réalisation du chantier</t>
  </si>
  <si>
    <t>Utilisation d'enrobés tièdes ou semi tièdes</t>
  </si>
  <si>
    <t>Utilisation de mobiliers urbains à basse consommation énergétique</t>
  </si>
  <si>
    <t xml:space="preserve">Utilisation de revêtements améliorant l'adhérence de la chaussée </t>
  </si>
  <si>
    <t>Utilisation de mobiliers urbains adaptés aux PMR</t>
  </si>
  <si>
    <t>TOTAL MAXIMUM objectif 3</t>
  </si>
  <si>
    <t>Heures travaillées réservées à des emplois d’insertion en phase travaux</t>
  </si>
  <si>
    <t>Application de clauses sociales dans les marchés de services ou prestations intellectuelles</t>
  </si>
  <si>
    <t>Continuité des déplacements</t>
  </si>
  <si>
    <t>Santé des ouvriers</t>
  </si>
  <si>
    <t>Sensibilisation des ouvriers sur la prévention des risques sanitaires (bruit, qualité de l'air,…)</t>
  </si>
  <si>
    <t>Limitation de l'imperméabilisation des sols</t>
  </si>
  <si>
    <t>Prise en compte des projets d'aménagement connexes / limitation de l'artificialisation des sols (en cas de création)</t>
  </si>
  <si>
    <t xml:space="preserve">Objectif 2                                                                                            </t>
  </si>
  <si>
    <t>Objectif 3</t>
  </si>
  <si>
    <t>1.1. Cohérence du projet avec son territoire
1.2. Biodiversité
1.3. Gestion des eaux pluviales</t>
  </si>
  <si>
    <t>CHANTIERS "DURABLES ET SOLIDAIRES"</t>
  </si>
  <si>
    <t>2.1. Choix des prestataires
2.2. Aspects sociaux du chantier
2.3. Aspects organisationnels du chantier
2.4. Gestion des déchets de chantier
2.5. Limitation des pollutions et nuisances</t>
  </si>
  <si>
    <t>CHOIX DES PRODUITS ET TECHNIQUES DE L'OUVRAGE</t>
  </si>
  <si>
    <t>3.1. Maintenance du mobilier urbain et de l'aménagement 
3.2. Durabilité du mobilier urbain et de l'aménagement
3.3. Impacts environnementaux des produits
3.4. Amélioration de la sécurité</t>
  </si>
  <si>
    <t>Objectif 2</t>
  </si>
  <si>
    <t>3.4. Amélioration de la sécurité</t>
  </si>
  <si>
    <t>Présentation et justification du projet définissant précisément le besoin</t>
  </si>
  <si>
    <t>Prise en compte de la réglementation PMR dans la définition du projet</t>
  </si>
  <si>
    <t>Amélioration de la sécurité des déplacements, pour tous les modes</t>
  </si>
  <si>
    <t>Recensement des enjeux de biodiversité pour les opérations les plus significatives (à qualifier : par rapport au SDENS) par un diagnostic écologique (état initial faune, flore, sol sur un cycle annuel)</t>
  </si>
  <si>
    <t>Réalisation d'une mission d'évaluation globale de l'opération en fin de chantier</t>
  </si>
  <si>
    <t>Réalisation de bassin ou cuve de rétention sur le site afin de réduire le débit, qui soient inoffensifs pour la faune (ex pas de géo membrane en plastique…)</t>
  </si>
  <si>
    <t>Implantation d'ouvrages de dépollution avant infiltration</t>
  </si>
  <si>
    <t>Conception des projets non soumis à la Loi sur l'Eau dans le respect de cette Loi</t>
  </si>
  <si>
    <t>Ouverture des marchés aux variantes environnementales</t>
  </si>
  <si>
    <t>Demande de la réalisation d'un bilan de gaz à effet de serre dans le cadre des dossiers de candidatures</t>
  </si>
  <si>
    <t>Utilisation d'un éco comparateur reconnu nationalement dans le cadre de la mise en concurrence</t>
  </si>
  <si>
    <t>Ouvrerture des marchés aux variantes améliorant la sécurité au droit des chantiers</t>
  </si>
  <si>
    <t>Choix d'un maître d'œuvre éco responsable présentant une compétence "développement durable"</t>
  </si>
  <si>
    <t>Mise en place de critères permettant de déterminer la meilleure offre éco responsable proposant des solutions techniques respectueuses de l'environnement et économiquement maîtrisées</t>
  </si>
  <si>
    <t>Organisation de réunions de sensibilisation pour les entreprises, en début de chantier, pour rappeler les règles de chantier à faibles nuisances avec remise du PowerPoint</t>
  </si>
  <si>
    <t>Choix de matériaux issus de filières locales</t>
  </si>
  <si>
    <t>Description de l'adaptabilité de l'aménagement dans le futur</t>
  </si>
  <si>
    <t>Choix de matériaux dont la durée de vie est cohérente avec la durée de vie de l'ouvrage souhaitée</t>
  </si>
  <si>
    <t>Choix et introduction d’espèces végétales diversifiées, non invasives, bien adaptées au climat et au terrain, demandant peu d'arrosage et peu d'entretien</t>
  </si>
  <si>
    <t>Préservation et respect de la flore concernée par le projet</t>
  </si>
  <si>
    <t>Réalisation d'aménagements paysagers pour permettre une meilleure infiltration des eaux de pluie :bassin d'infiltration, noues végétalisées, etc.</t>
  </si>
  <si>
    <t>Mise en place de tranchée drainante et/ou infiltrante</t>
  </si>
  <si>
    <t>Réalisation d'une structure / chaussée réservoir</t>
  </si>
  <si>
    <t>Application de pénalités à toutes entreprises qui ne remettraient pas les bordereaux de chantier 
--&gt; inscrit dans le DCE</t>
  </si>
  <si>
    <t>Mise en place d'un tri des déchets sur le chantier en identifiant les typologies de déchets produits et en spécifiant le nombre de bennes.</t>
  </si>
  <si>
    <t>Indication de toutes les filières d'enlèvement les plus satisfaisantes d'un point de vue économique, technique et environnemental en fonction du nombre de bennes connu
--&gt; Inscrit dans le DCE</t>
  </si>
  <si>
    <t>Valorisation d'au moins 30% de l'ensemble des déchets de chantier --&gt; à préciser si Energie et/ou Matière</t>
  </si>
  <si>
    <t>Réalisation de puits d'infiltration</t>
  </si>
  <si>
    <t>Régulation horaire et/ou éclairage adapté à la configuration du site et économe en énergie</t>
  </si>
  <si>
    <t>Contribution à la réduction du niveau acoustique avant projet</t>
  </si>
  <si>
    <t>Mise en cohérence du projet avec les schémas départementaux (SDD, SDVD, SDDCD, Charte des circulation douces, S3DV, Guide des paysages )</t>
  </si>
  <si>
    <t>Ouverture sur le paysage à proximité du projet</t>
  </si>
  <si>
    <t>Utilisation d'un éclairage respectueux de la faune (lampe à vapeur sodium basse pression et dont le faisceau est dirigé vers le sol)</t>
  </si>
  <si>
    <t>Amélioration de la qualité des rejets d'eau pluviale dans le milieu naturel</t>
  </si>
  <si>
    <t>Traitement des eaux de pluie</t>
  </si>
  <si>
    <t>Développement de l'infiltration naturelle</t>
  </si>
  <si>
    <t xml:space="preserve">Intégration du dossier d'exploitation dans les DCE </t>
  </si>
  <si>
    <t>Nettoyage des engins avant sortie du chantier sur une aire dédiée --&gt; inscrit dans le DCE</t>
  </si>
  <si>
    <t>Arrosage des zones à forte émission de poussières avec de l'eau récupérée (eau de pluie, eau de lavage) --&gt; inscrit dans le DCE</t>
  </si>
  <si>
    <t>Présence d'un kit de dépollution et d'une bâche étanche mobile au sein du chantier pour les opérations importantes --&gt; inscrit dans le DCE</t>
  </si>
  <si>
    <t>Utilisation d'engins de chantier conformes à la réglementation en matière de bruit et respect des horaires autorisés pour les activités bruyantes
--&gt; inscrit dans le DCE</t>
  </si>
  <si>
    <t>Proposition de travaux hors circulation dans la mesure du possible</t>
  </si>
  <si>
    <t xml:space="preserve">Entretien adapté des aménagements liés à la gestion des eaux pluviales : noues, bassin d'infiltration, etc. </t>
  </si>
  <si>
    <t>Entretien adapté des espaces verts</t>
  </si>
  <si>
    <t>Prise en compte de la continuité écologique allant de la contribution à la restauration de corridors écologiques</t>
  </si>
  <si>
    <t>Recours à une gestion différenciée des dépendances vertes qui peut être de plusieurs niveaux allant d'actions ponctuelles à l'élaboration d'un plan de gestion</t>
  </si>
  <si>
    <t>- Entre 0 et 12 points - Peu prioritaire
- Entre 13 et 22 points - Prioritaire
- Entre 23 et 29 points - Très prioritaire</t>
  </si>
  <si>
    <t>- Entre 0 et 12 points - Peu prioritaire
- Entre 13 et 25 points - Prioritaire
- Entre 26 et 36 points - Très prioritaire</t>
  </si>
  <si>
    <t>A définir en fonction des négociations en cours avec les différents partenaires</t>
  </si>
  <si>
    <t>Toute autre proposition en termes d'exigence non définie dans la liste ci-dessus mais présente dans le projet
- Maximum 1 point pour les projets neufs
- Maximum 3 points pour les projets réhabilitation</t>
  </si>
  <si>
    <t>Niveau atteint</t>
  </si>
  <si>
    <t>Projet Initial</t>
  </si>
  <si>
    <t>Point initial</t>
  </si>
  <si>
    <t>Point atteint</t>
  </si>
  <si>
    <r>
      <t xml:space="preserve">1.1.  Cohérence du projet avec </t>
    </r>
    <r>
      <rPr>
        <b/>
        <sz val="10"/>
        <color indexed="57"/>
        <rFont val="Arial"/>
        <family val="2"/>
      </rPr>
      <t xml:space="preserve">le </t>
    </r>
    <r>
      <rPr>
        <b/>
        <sz val="10"/>
        <color indexed="21"/>
        <rFont val="Arial"/>
        <family val="2"/>
      </rPr>
      <t>territoire</t>
    </r>
  </si>
  <si>
    <r>
      <t xml:space="preserve"> Définition d'un mode opératoire pour le management environnemental de l'opération
</t>
    </r>
    <r>
      <rPr>
        <strike/>
        <sz val="10"/>
        <rFont val="Arial"/>
        <family val="2"/>
      </rPr>
      <t>--&gt;</t>
    </r>
    <r>
      <rPr>
        <sz val="10"/>
        <rFont val="Arial"/>
        <family val="2"/>
      </rPr>
      <t xml:space="preserve"> recommandations intégrées dans le DCE</t>
    </r>
  </si>
  <si>
    <r>
      <t>Intégration dans la conception des projets des solutions alternatives de gestion des eaux pluviales</t>
    </r>
    <r>
      <rPr>
        <sz val="10"/>
        <color indexed="57"/>
        <rFont val="Arial"/>
        <family val="2"/>
      </rPr>
      <t xml:space="preserve"> </t>
    </r>
    <r>
      <rPr>
        <sz val="10"/>
        <rFont val="Arial"/>
        <family val="2"/>
      </rPr>
      <t>--&gt; inscrit dans le DCE</t>
    </r>
  </si>
  <si>
    <r>
      <t>Toute autre proposition en termes d'exigence non définie dans la liste ci-dessus mais présente dans le projet</t>
    </r>
    <r>
      <rPr>
        <b/>
        <u val="single"/>
        <sz val="10"/>
        <color indexed="21"/>
        <rFont val="Arial"/>
        <family val="2"/>
      </rPr>
      <t xml:space="preserve">
- Maximum 1 point pour les projets neufs
- Maximum 3 points pour les projets réhabilitation</t>
    </r>
  </si>
  <si>
    <t>Niveau  initial</t>
  </si>
  <si>
    <t>Commentaires</t>
  </si>
  <si>
    <t>Niveau Atteint</t>
  </si>
  <si>
    <t>- Entre 0 et 5 points - Peu prioritaire
- Entre 6 et 10 points - Prioritaire
- Entre 11 et 15 points - Très prioritaire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</si>
</sst>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#,##0.0000"/>
    <numFmt numFmtId="169" formatCode="[$€-2]\ #,##0.00_);[Red]\([$€-2]\ #,##0.00\)"/>
    <numFmt numFmtId="170" formatCode="[$-40C]dddd\ d\ mmmm\ yyyy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10"/>
      <color indexed="57"/>
      <name val="Arial"/>
      <family val="2"/>
    </font>
    <font>
      <b/>
      <u val="single"/>
      <sz val="10"/>
      <color indexed="21"/>
      <name val="Arial"/>
      <family val="2"/>
    </font>
    <font>
      <sz val="10"/>
      <color indexed="21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0" borderId="2" applyNumberFormat="0" applyFill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0" fillId="32" borderId="12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wrapText="1"/>
    </xf>
    <xf numFmtId="0" fontId="10" fillId="32" borderId="13" xfId="0" applyFont="1" applyFill="1" applyBorder="1" applyAlignment="1">
      <alignment horizontal="justify" vertical="center" wrapText="1"/>
    </xf>
    <xf numFmtId="0" fontId="0" fillId="32" borderId="14" xfId="0" applyFont="1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 applyProtection="1">
      <alignment horizontal="center" vertical="center" wrapText="1"/>
      <protection locked="0"/>
    </xf>
    <xf numFmtId="0" fontId="10" fillId="32" borderId="12" xfId="0" applyFont="1" applyFill="1" applyBorder="1" applyAlignment="1">
      <alignment horizontal="justify" vertical="center" wrapText="1"/>
    </xf>
    <xf numFmtId="0" fontId="0" fillId="32" borderId="17" xfId="0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 applyProtection="1">
      <alignment horizontal="center" vertical="center" wrapText="1"/>
      <protection locked="0"/>
    </xf>
    <xf numFmtId="0" fontId="0" fillId="32" borderId="17" xfId="0" applyFont="1" applyFill="1" applyBorder="1" applyAlignment="1">
      <alignment horizontal="justify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 applyProtection="1">
      <alignment horizontal="center" vertical="center" wrapText="1"/>
      <protection locked="0"/>
    </xf>
    <xf numFmtId="0" fontId="10" fillId="32" borderId="20" xfId="0" applyFont="1" applyFill="1" applyBorder="1" applyAlignment="1">
      <alignment horizontal="justify" vertical="center" wrapText="1"/>
    </xf>
    <xf numFmtId="0" fontId="0" fillId="32" borderId="10" xfId="0" applyFont="1" applyFill="1" applyBorder="1" applyAlignment="1">
      <alignment horizontal="justify" vertical="center" wrapText="1"/>
    </xf>
    <xf numFmtId="0" fontId="11" fillId="32" borderId="22" xfId="0" applyFont="1" applyFill="1" applyBorder="1" applyAlignment="1" applyProtection="1">
      <alignment horizontal="center" vertical="center" wrapText="1"/>
      <protection locked="0"/>
    </xf>
    <xf numFmtId="0" fontId="10" fillId="32" borderId="17" xfId="0" applyFont="1" applyFill="1" applyBorder="1" applyAlignment="1">
      <alignment horizontal="justify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11" fillId="32" borderId="24" xfId="0" applyFont="1" applyFill="1" applyBorder="1" applyAlignment="1" applyProtection="1">
      <alignment horizontal="center" vertical="center" wrapText="1"/>
      <protection locked="0"/>
    </xf>
    <xf numFmtId="0" fontId="0" fillId="32" borderId="14" xfId="0" applyFont="1" applyFill="1" applyBorder="1" applyAlignment="1">
      <alignment horizontal="justify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11" fillId="32" borderId="26" xfId="0" applyFont="1" applyFill="1" applyBorder="1" applyAlignment="1" applyProtection="1">
      <alignment horizontal="center" vertical="center" wrapText="1"/>
      <protection locked="0"/>
    </xf>
    <xf numFmtId="0" fontId="0" fillId="32" borderId="17" xfId="0" applyNumberFormat="1" applyFont="1" applyFill="1" applyBorder="1" applyAlignment="1">
      <alignment horizontal="justify" vertical="center" wrapText="1"/>
    </xf>
    <xf numFmtId="0" fontId="0" fillId="32" borderId="10" xfId="0" applyNumberFormat="1" applyFont="1" applyFill="1" applyBorder="1" applyAlignment="1">
      <alignment horizontal="justify" vertical="center" wrapText="1"/>
    </xf>
    <xf numFmtId="0" fontId="0" fillId="32" borderId="24" xfId="0" applyFont="1" applyFill="1" applyBorder="1" applyAlignment="1" applyProtection="1">
      <alignment horizontal="center" vertical="center" wrapText="1"/>
      <protection locked="0"/>
    </xf>
    <xf numFmtId="0" fontId="0" fillId="32" borderId="20" xfId="0" applyFont="1" applyFill="1" applyBorder="1" applyAlignment="1">
      <alignment horizontal="justify" vertical="center" wrapText="1"/>
    </xf>
    <xf numFmtId="0" fontId="0" fillId="32" borderId="27" xfId="0" applyFont="1" applyFill="1" applyBorder="1" applyAlignment="1">
      <alignment horizontal="center" vertical="center" wrapText="1"/>
    </xf>
    <xf numFmtId="0" fontId="0" fillId="32" borderId="28" xfId="0" applyFont="1" applyFill="1" applyBorder="1" applyAlignment="1">
      <alignment horizontal="center" vertical="center" wrapText="1"/>
    </xf>
    <xf numFmtId="0" fontId="0" fillId="32" borderId="29" xfId="0" applyFont="1" applyFill="1" applyBorder="1" applyAlignment="1" applyProtection="1">
      <alignment horizontal="center" vertical="center" wrapText="1"/>
      <protection locked="0"/>
    </xf>
    <xf numFmtId="0" fontId="0" fillId="32" borderId="13" xfId="0" applyNumberFormat="1" applyFont="1" applyFill="1" applyBorder="1" applyAlignment="1">
      <alignment horizontal="justify" vertical="center" wrapText="1"/>
    </xf>
    <xf numFmtId="0" fontId="0" fillId="32" borderId="30" xfId="0" applyFont="1" applyFill="1" applyBorder="1" applyAlignment="1">
      <alignment horizontal="justify" vertical="center" wrapText="1"/>
    </xf>
    <xf numFmtId="0" fontId="8" fillId="34" borderId="31" xfId="0" applyFont="1" applyFill="1" applyBorder="1" applyAlignment="1">
      <alignment horizontal="center" vertical="center" textRotation="90"/>
    </xf>
    <xf numFmtId="0" fontId="15" fillId="34" borderId="32" xfId="0" applyFont="1" applyFill="1" applyBorder="1" applyAlignment="1">
      <alignment horizontal="center" vertical="center" wrapText="1"/>
    </xf>
    <xf numFmtId="0" fontId="15" fillId="34" borderId="33" xfId="0" applyFont="1" applyFill="1" applyBorder="1" applyAlignment="1">
      <alignment horizontal="center" vertical="center" wrapText="1"/>
    </xf>
    <xf numFmtId="0" fontId="15" fillId="34" borderId="34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>
      <alignment vertical="center" wrapText="1"/>
    </xf>
    <xf numFmtId="0" fontId="10" fillId="35" borderId="36" xfId="0" applyFont="1" applyFill="1" applyBorder="1" applyAlignment="1">
      <alignment vertical="center"/>
    </xf>
    <xf numFmtId="0" fontId="10" fillId="35" borderId="36" xfId="0" applyFont="1" applyFill="1" applyBorder="1" applyAlignment="1">
      <alignment horizontal="right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35" borderId="39" xfId="0" applyFont="1" applyFill="1" applyBorder="1" applyAlignment="1">
      <alignment vertical="center" wrapText="1"/>
    </xf>
    <xf numFmtId="0" fontId="10" fillId="35" borderId="40" xfId="0" applyFont="1" applyFill="1" applyBorder="1" applyAlignment="1">
      <alignment vertical="center"/>
    </xf>
    <xf numFmtId="0" fontId="10" fillId="35" borderId="40" xfId="0" applyFont="1" applyFill="1" applyBorder="1" applyAlignment="1" quotePrefix="1">
      <alignment vertical="center" wrapText="1"/>
    </xf>
    <xf numFmtId="0" fontId="10" fillId="35" borderId="41" xfId="0" applyFont="1" applyFill="1" applyBorder="1" applyAlignment="1">
      <alignment horizontal="center" vertical="center" wrapText="1"/>
    </xf>
    <xf numFmtId="0" fontId="10" fillId="35" borderId="42" xfId="0" applyFont="1" applyFill="1" applyBorder="1" applyAlignment="1">
      <alignment horizontal="center" vertical="center" wrapText="1"/>
    </xf>
    <xf numFmtId="0" fontId="10" fillId="35" borderId="4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quotePrefix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32" borderId="16" xfId="0" applyFont="1" applyFill="1" applyBorder="1" applyAlignment="1" applyProtection="1">
      <alignment horizontal="center" vertical="center" wrapText="1"/>
      <protection locked="0"/>
    </xf>
    <xf numFmtId="0" fontId="0" fillId="32" borderId="13" xfId="0" applyFont="1" applyFill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 wrapText="1"/>
    </xf>
    <xf numFmtId="0" fontId="0" fillId="32" borderId="38" xfId="0" applyFont="1" applyFill="1" applyBorder="1" applyAlignment="1" applyProtection="1">
      <alignment horizontal="center" vertical="center" wrapText="1"/>
      <protection locked="0"/>
    </xf>
    <xf numFmtId="0" fontId="10" fillId="32" borderId="27" xfId="0" applyFont="1" applyFill="1" applyBorder="1" applyAlignment="1">
      <alignment horizontal="justify" vertical="center" wrapText="1"/>
    </xf>
    <xf numFmtId="0" fontId="10" fillId="32" borderId="10" xfId="0" applyFont="1" applyFill="1" applyBorder="1" applyAlignment="1">
      <alignment horizontal="justify" vertical="center" wrapText="1"/>
    </xf>
    <xf numFmtId="0" fontId="0" fillId="32" borderId="26" xfId="0" applyFont="1" applyFill="1" applyBorder="1" applyAlignment="1" applyProtection="1">
      <alignment horizontal="center" vertical="center" wrapText="1"/>
      <protection locked="0"/>
    </xf>
    <xf numFmtId="0" fontId="10" fillId="32" borderId="14" xfId="0" applyFont="1" applyFill="1" applyBorder="1" applyAlignment="1">
      <alignment horizontal="justify" vertical="center" wrapText="1"/>
    </xf>
    <xf numFmtId="0" fontId="0" fillId="0" borderId="44" xfId="0" applyFont="1" applyBorder="1" applyAlignment="1">
      <alignment/>
    </xf>
    <xf numFmtId="0" fontId="8" fillId="34" borderId="39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center" wrapText="1"/>
    </xf>
    <xf numFmtId="0" fontId="0" fillId="32" borderId="19" xfId="0" applyFont="1" applyFill="1" applyBorder="1" applyAlignment="1" applyProtection="1">
      <alignment horizontal="center" vertical="center" wrapText="1"/>
      <protection locked="0"/>
    </xf>
    <xf numFmtId="0" fontId="10" fillId="32" borderId="27" xfId="0" applyFont="1" applyFill="1" applyBorder="1" applyAlignment="1">
      <alignment horizontal="left" vertical="center" wrapText="1"/>
    </xf>
    <xf numFmtId="0" fontId="0" fillId="32" borderId="27" xfId="0" applyFont="1" applyFill="1" applyBorder="1" applyAlignment="1">
      <alignment horizontal="justify" vertical="center" wrapText="1"/>
    </xf>
    <xf numFmtId="0" fontId="10" fillId="32" borderId="45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19" fillId="33" borderId="0" xfId="0" applyFont="1" applyFill="1" applyAlignment="1">
      <alignment horizontal="left" vertical="top" wrapText="1"/>
    </xf>
    <xf numFmtId="0" fontId="7" fillId="36" borderId="35" xfId="0" applyFont="1" applyFill="1" applyBorder="1" applyAlignment="1">
      <alignment horizontal="center" vertical="center" wrapText="1"/>
    </xf>
    <xf numFmtId="0" fontId="7" fillId="36" borderId="36" xfId="0" applyFont="1" applyFill="1" applyBorder="1" applyAlignment="1">
      <alignment horizontal="center" vertical="center" wrapText="1"/>
    </xf>
    <xf numFmtId="0" fontId="7" fillId="36" borderId="46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left" vertical="center" wrapText="1"/>
    </xf>
    <xf numFmtId="0" fontId="10" fillId="32" borderId="17" xfId="0" applyFont="1" applyFill="1" applyBorder="1" applyAlignment="1">
      <alignment horizontal="left" vertical="center" wrapText="1"/>
    </xf>
    <xf numFmtId="0" fontId="10" fillId="32" borderId="20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10" fillId="32" borderId="12" xfId="0" applyFont="1" applyFill="1" applyBorder="1" applyAlignment="1">
      <alignment horizontal="justify" vertical="center" wrapText="1"/>
    </xf>
    <xf numFmtId="0" fontId="10" fillId="32" borderId="17" xfId="0" applyFont="1" applyFill="1" applyBorder="1" applyAlignment="1">
      <alignment horizontal="justify" vertical="center" wrapText="1"/>
    </xf>
    <xf numFmtId="0" fontId="8" fillId="33" borderId="47" xfId="0" applyFont="1" applyFill="1" applyBorder="1" applyAlignment="1">
      <alignment horizontal="center" vertical="center" textRotation="90" wrapText="1"/>
    </xf>
    <xf numFmtId="0" fontId="8" fillId="33" borderId="48" xfId="0" applyFont="1" applyFill="1" applyBorder="1" applyAlignment="1">
      <alignment horizontal="center" vertical="center" textRotation="90" wrapText="1"/>
    </xf>
    <xf numFmtId="0" fontId="0" fillId="0" borderId="48" xfId="0" applyFont="1" applyBorder="1" applyAlignment="1">
      <alignment horizontal="center" vertical="center" textRotation="90" wrapText="1"/>
    </xf>
    <xf numFmtId="0" fontId="0" fillId="0" borderId="49" xfId="0" applyFont="1" applyBorder="1" applyAlignment="1">
      <alignment horizontal="center" vertical="center" textRotation="90" wrapText="1"/>
    </xf>
    <xf numFmtId="0" fontId="7" fillId="36" borderId="20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7" fillId="36" borderId="50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51" xfId="0" applyFont="1" applyFill="1" applyBorder="1" applyAlignment="1">
      <alignment horizontal="center" vertical="center" wrapText="1"/>
    </xf>
    <xf numFmtId="0" fontId="7" fillId="36" borderId="52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7" fillId="36" borderId="5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54" xfId="0" applyFont="1" applyFill="1" applyBorder="1" applyAlignment="1">
      <alignment horizontal="center" vertical="center" textRotation="90"/>
    </xf>
    <xf numFmtId="0" fontId="7" fillId="36" borderId="55" xfId="0" applyFont="1" applyFill="1" applyBorder="1" applyAlignment="1">
      <alignment horizontal="center" vertical="center" textRotation="90"/>
    </xf>
    <xf numFmtId="0" fontId="7" fillId="36" borderId="56" xfId="0" applyFont="1" applyFill="1" applyBorder="1" applyAlignment="1">
      <alignment horizontal="center" vertical="center" textRotation="90"/>
    </xf>
    <xf numFmtId="0" fontId="8" fillId="33" borderId="47" xfId="0" applyFont="1" applyFill="1" applyBorder="1" applyAlignment="1">
      <alignment horizontal="center" vertical="center" textRotation="90" wrapText="1" shrinkToFit="1"/>
    </xf>
    <xf numFmtId="0" fontId="8" fillId="33" borderId="48" xfId="0" applyFont="1" applyFill="1" applyBorder="1" applyAlignment="1">
      <alignment horizontal="center" vertical="center" textRotation="90" wrapText="1" shrinkToFit="1"/>
    </xf>
    <xf numFmtId="0" fontId="0" fillId="0" borderId="48" xfId="0" applyFont="1" applyBorder="1" applyAlignment="1">
      <alignment horizontal="center" vertical="center" textRotation="90" wrapText="1" shrinkToFit="1"/>
    </xf>
    <xf numFmtId="0" fontId="10" fillId="32" borderId="13" xfId="0" applyFont="1" applyFill="1" applyBorder="1" applyAlignment="1">
      <alignment horizontal="justify" vertical="center" wrapText="1"/>
    </xf>
    <xf numFmtId="0" fontId="8" fillId="0" borderId="47" xfId="0" applyFont="1" applyBorder="1" applyAlignment="1">
      <alignment horizontal="center" vertical="center" textRotation="90"/>
    </xf>
    <xf numFmtId="0" fontId="0" fillId="0" borderId="48" xfId="0" applyFont="1" applyBorder="1" applyAlignment="1">
      <alignment horizontal="center" vertical="center" textRotation="90"/>
    </xf>
    <xf numFmtId="0" fontId="8" fillId="34" borderId="33" xfId="0" applyFont="1" applyFill="1" applyBorder="1" applyAlignment="1">
      <alignment horizontal="justify" vertical="center" wrapText="1"/>
    </xf>
    <xf numFmtId="0" fontId="8" fillId="34" borderId="57" xfId="0" applyFont="1" applyFill="1" applyBorder="1" applyAlignment="1">
      <alignment horizontal="justify" vertical="center" wrapText="1"/>
    </xf>
    <xf numFmtId="0" fontId="8" fillId="33" borderId="49" xfId="0" applyFont="1" applyFill="1" applyBorder="1" applyAlignment="1">
      <alignment horizontal="center" vertical="center" textRotation="90" wrapText="1"/>
    </xf>
    <xf numFmtId="0" fontId="0" fillId="0" borderId="41" xfId="0" applyFont="1" applyBorder="1" applyAlignment="1">
      <alignment/>
    </xf>
    <xf numFmtId="0" fontId="0" fillId="32" borderId="12" xfId="0" applyFont="1" applyFill="1" applyBorder="1" applyAlignment="1">
      <alignment horizontal="justify" vertical="center" wrapText="1"/>
    </xf>
    <xf numFmtId="0" fontId="0" fillId="32" borderId="41" xfId="0" applyFont="1" applyFill="1" applyBorder="1" applyAlignment="1">
      <alignment horizontal="justify" vertical="center" wrapText="1"/>
    </xf>
    <xf numFmtId="0" fontId="8" fillId="33" borderId="47" xfId="0" applyFont="1" applyFill="1" applyBorder="1" applyAlignment="1">
      <alignment horizontal="center" vertical="center" textRotation="90"/>
    </xf>
    <xf numFmtId="0" fontId="8" fillId="33" borderId="48" xfId="0" applyFont="1" applyFill="1" applyBorder="1" applyAlignment="1">
      <alignment horizontal="center" vertical="center" textRotation="90"/>
    </xf>
    <xf numFmtId="0" fontId="8" fillId="33" borderId="49" xfId="0" applyFont="1" applyFill="1" applyBorder="1" applyAlignment="1">
      <alignment horizontal="center" vertical="center" textRotation="90"/>
    </xf>
    <xf numFmtId="0" fontId="0" fillId="0" borderId="55" xfId="0" applyFont="1" applyBorder="1" applyAlignment="1">
      <alignment horizontal="center" vertical="center" textRotation="90"/>
    </xf>
    <xf numFmtId="0" fontId="0" fillId="0" borderId="56" xfId="0" applyFont="1" applyBorder="1" applyAlignment="1">
      <alignment horizontal="center" vertical="center" textRotation="90"/>
    </xf>
    <xf numFmtId="0" fontId="7" fillId="36" borderId="36" xfId="0" applyFont="1" applyFill="1" applyBorder="1" applyAlignment="1">
      <alignment horizontal="center" vertical="center" textRotation="90"/>
    </xf>
    <xf numFmtId="0" fontId="7" fillId="36" borderId="0" xfId="0" applyFont="1" applyFill="1" applyBorder="1" applyAlignment="1">
      <alignment horizontal="center" vertical="center" textRotation="90"/>
    </xf>
    <xf numFmtId="0" fontId="7" fillId="36" borderId="40" xfId="0" applyFont="1" applyFill="1" applyBorder="1" applyAlignment="1">
      <alignment horizontal="center" vertical="center" textRotation="90"/>
    </xf>
    <xf numFmtId="0" fontId="0" fillId="0" borderId="49" xfId="0" applyFont="1" applyBorder="1" applyAlignment="1">
      <alignment horizontal="center" vertical="center" textRotation="90"/>
    </xf>
    <xf numFmtId="0" fontId="7" fillId="36" borderId="45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justify" vertical="center" wrapText="1"/>
    </xf>
    <xf numFmtId="0" fontId="10" fillId="35" borderId="35" xfId="0" applyFont="1" applyFill="1" applyBorder="1" applyAlignment="1">
      <alignment horizontal="right" vertical="center"/>
    </xf>
    <xf numFmtId="0" fontId="10" fillId="35" borderId="36" xfId="0" applyFont="1" applyFill="1" applyBorder="1" applyAlignment="1">
      <alignment horizontal="right" vertical="center"/>
    </xf>
    <xf numFmtId="0" fontId="10" fillId="35" borderId="58" xfId="0" applyFont="1" applyFill="1" applyBorder="1" applyAlignment="1">
      <alignment horizontal="right" vertical="center"/>
    </xf>
    <xf numFmtId="0" fontId="8" fillId="0" borderId="48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/>
    </xf>
    <xf numFmtId="0" fontId="7" fillId="32" borderId="21" xfId="0" applyFont="1" applyFill="1" applyBorder="1" applyAlignment="1">
      <alignment horizontal="center" vertical="center"/>
    </xf>
    <xf numFmtId="0" fontId="7" fillId="32" borderId="59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7" fillId="32" borderId="60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 wrapText="1"/>
    </xf>
    <xf numFmtId="0" fontId="7" fillId="32" borderId="61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7" fillId="32" borderId="65" xfId="0" applyFont="1" applyFill="1" applyBorder="1" applyAlignment="1">
      <alignment horizontal="center" vertical="center" wrapText="1"/>
    </xf>
    <xf numFmtId="0" fontId="7" fillId="32" borderId="66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justify" vertical="top" wrapText="1"/>
    </xf>
    <xf numFmtId="0" fontId="0" fillId="0" borderId="45" xfId="0" applyFont="1" applyFill="1" applyBorder="1" applyAlignment="1">
      <alignment horizontal="justify" vertical="top" wrapText="1"/>
    </xf>
    <xf numFmtId="0" fontId="0" fillId="0" borderId="70" xfId="0" applyFont="1" applyFill="1" applyBorder="1" applyAlignment="1">
      <alignment horizontal="justify" vertical="top" wrapText="1"/>
    </xf>
    <xf numFmtId="0" fontId="7" fillId="32" borderId="71" xfId="0" applyFont="1" applyFill="1" applyBorder="1" applyAlignment="1">
      <alignment horizontal="center" vertical="center"/>
    </xf>
    <xf numFmtId="0" fontId="7" fillId="32" borderId="72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0" fillId="37" borderId="30" xfId="0" applyFont="1" applyFill="1" applyBorder="1" applyAlignment="1" applyProtection="1">
      <alignment horizontal="center" vertical="center"/>
      <protection locked="0"/>
    </xf>
    <xf numFmtId="0" fontId="0" fillId="37" borderId="45" xfId="0" applyFont="1" applyFill="1" applyBorder="1" applyAlignment="1" applyProtection="1">
      <alignment horizontal="center" vertical="center"/>
      <protection locked="0"/>
    </xf>
    <xf numFmtId="0" fontId="0" fillId="37" borderId="70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Alignment="1">
      <alignment horizontal="left" vertical="top" wrapText="1"/>
    </xf>
    <xf numFmtId="0" fontId="18" fillId="33" borderId="0" xfId="0" applyFont="1" applyFill="1" applyAlignment="1">
      <alignment horizontal="justify" vertical="top" wrapText="1"/>
    </xf>
    <xf numFmtId="0" fontId="7" fillId="32" borderId="23" xfId="0" applyFont="1" applyFill="1" applyBorder="1" applyAlignment="1">
      <alignment horizontal="left" vertical="center" wrapText="1"/>
    </xf>
    <xf numFmtId="0" fontId="6" fillId="0" borderId="73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375"/>
          <c:y val="0.0955"/>
          <c:w val="0.38975"/>
          <c:h val="0.80875"/>
        </c:manualLayout>
      </c:layout>
      <c:radarChart>
        <c:radarStyle val="marker"/>
        <c:varyColors val="0"/>
        <c:ser>
          <c:idx val="0"/>
          <c:order val="0"/>
          <c:tx>
            <c:strRef>
              <c:f>'Profil environnemental'!$L$4</c:f>
              <c:strCache>
                <c:ptCount val="1"/>
                <c:pt idx="0">
                  <c:v>Niveau visé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'Profil environnemental'!$K$5:$K$7</c:f>
              <c:strCache/>
            </c:strRef>
          </c:cat>
          <c:val>
            <c:numRef>
              <c:f>'Profil environnemental'!$L$5:$L$7</c:f>
              <c:numCache/>
            </c:numRef>
          </c:val>
        </c:ser>
        <c:ser>
          <c:idx val="1"/>
          <c:order val="1"/>
          <c:tx>
            <c:strRef>
              <c:f>'Profil environnemental'!$M$4</c:f>
              <c:strCache>
                <c:ptCount val="1"/>
                <c:pt idx="0">
                  <c:v>Niveau obtenu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'Profil environnemental'!$K$5:$K$7</c:f>
              <c:strCache/>
            </c:strRef>
          </c:cat>
          <c:val>
            <c:numRef>
              <c:f>'Profil environnemental'!$M$5:$M$7</c:f>
              <c:numCache/>
            </c:numRef>
          </c:val>
        </c:ser>
        <c:axId val="25892529"/>
        <c:axId val="31706170"/>
      </c:radarChart>
      <c:catAx>
        <c:axId val="258925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06170"/>
        <c:crosses val="autoZero"/>
        <c:auto val="0"/>
        <c:lblOffset val="100"/>
        <c:tickLblSkip val="1"/>
        <c:noMultiLvlLbl val="0"/>
      </c:catAx>
      <c:valAx>
        <c:axId val="31706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5892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63"/>
          <c:w val="0.1352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1724025</xdr:colOff>
      <xdr:row>18</xdr:row>
      <xdr:rowOff>152400</xdr:rowOff>
    </xdr:from>
    <xdr:to>
      <xdr:col>7</xdr:col>
      <xdr:colOff>1114425</xdr:colOff>
      <xdr:row>44</xdr:row>
      <xdr:rowOff>180975</xdr:rowOff>
    </xdr:to>
    <xdr:graphicFrame>
      <xdr:nvGraphicFramePr>
        <xdr:cNvPr id="1" name="Graphique 1"/>
        <xdr:cNvGraphicFramePr/>
      </xdr:nvGraphicFramePr>
      <xdr:xfrm>
        <a:off x="3009900" y="4591050"/>
        <a:ext cx="118491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20</xdr:row>
      <xdr:rowOff>123825</xdr:rowOff>
    </xdr:from>
    <xdr:to>
      <xdr:col>8</xdr:col>
      <xdr:colOff>1409700</xdr:colOff>
      <xdr:row>21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697200" y="4962525"/>
          <a:ext cx="11715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= Peu prioritaire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Prioritaire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= Très Prioritaire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8"/>
  <sheetViews>
    <sheetView zoomScale="70" zoomScaleNormal="70" zoomScaleSheetLayoutView="40" zoomScalePageLayoutView="0" workbookViewId="0" topLeftCell="A98">
      <selection activeCell="G99" sqref="G99"/>
    </sheetView>
  </sheetViews>
  <sheetFormatPr defaultColWidth="11.421875" defaultRowHeight="12.75"/>
  <cols>
    <col min="1" max="1" width="11.421875" style="8" customWidth="1"/>
    <col min="2" max="2" width="10.7109375" style="9" customWidth="1"/>
    <col min="3" max="3" width="60.7109375" style="86" customWidth="1"/>
    <col min="4" max="4" width="80.7109375" style="86" customWidth="1"/>
    <col min="5" max="7" width="15.28125" style="87" customWidth="1"/>
    <col min="8" max="8" width="17.28125" style="87" customWidth="1"/>
    <col min="9" max="16384" width="11.421875" style="8" customWidth="1"/>
  </cols>
  <sheetData>
    <row r="1" spans="3:8" ht="0.75" customHeight="1" thickBot="1">
      <c r="C1" s="109"/>
      <c r="D1" s="109"/>
      <c r="E1" s="109"/>
      <c r="F1" s="109"/>
      <c r="G1" s="109"/>
      <c r="H1" s="8"/>
    </row>
    <row r="2" spans="1:8" ht="27" customHeight="1">
      <c r="A2" s="119" t="s">
        <v>15</v>
      </c>
      <c r="B2" s="110" t="s">
        <v>20</v>
      </c>
      <c r="C2" s="111"/>
      <c r="D2" s="111"/>
      <c r="E2" s="111"/>
      <c r="F2" s="111"/>
      <c r="G2" s="112"/>
      <c r="H2" s="8"/>
    </row>
    <row r="3" spans="1:8" ht="30" customHeight="1">
      <c r="A3" s="120"/>
      <c r="B3" s="113" t="s">
        <v>18</v>
      </c>
      <c r="C3" s="114"/>
      <c r="D3" s="108" t="s">
        <v>14</v>
      </c>
      <c r="E3" s="108" t="s">
        <v>13</v>
      </c>
      <c r="F3" s="105" t="s">
        <v>153</v>
      </c>
      <c r="G3" s="105" t="s">
        <v>162</v>
      </c>
      <c r="H3" s="117" t="s">
        <v>161</v>
      </c>
    </row>
    <row r="4" spans="1:8" ht="50.25" customHeight="1" thickBot="1">
      <c r="A4" s="120"/>
      <c r="B4" s="115"/>
      <c r="C4" s="116"/>
      <c r="D4" s="105"/>
      <c r="E4" s="105"/>
      <c r="F4" s="106"/>
      <c r="G4" s="106"/>
      <c r="H4" s="118"/>
    </row>
    <row r="5" spans="1:8" ht="30" customHeight="1">
      <c r="A5" s="120"/>
      <c r="B5" s="122" t="s">
        <v>156</v>
      </c>
      <c r="C5" s="125" t="s">
        <v>46</v>
      </c>
      <c r="D5" s="12" t="s">
        <v>102</v>
      </c>
      <c r="E5" s="13">
        <v>1</v>
      </c>
      <c r="F5" s="14"/>
      <c r="G5" s="14"/>
      <c r="H5" s="15"/>
    </row>
    <row r="6" spans="1:8" ht="36.75" customHeight="1">
      <c r="A6" s="120"/>
      <c r="B6" s="123"/>
      <c r="C6" s="99"/>
      <c r="D6" s="17" t="s">
        <v>92</v>
      </c>
      <c r="E6" s="18">
        <v>1</v>
      </c>
      <c r="F6" s="19"/>
      <c r="G6" s="19"/>
      <c r="H6" s="20"/>
    </row>
    <row r="7" spans="1:8" ht="30" customHeight="1">
      <c r="A7" s="120"/>
      <c r="B7" s="123"/>
      <c r="C7" s="99"/>
      <c r="D7" s="21" t="s">
        <v>47</v>
      </c>
      <c r="E7" s="22">
        <v>1</v>
      </c>
      <c r="F7" s="23"/>
      <c r="G7" s="23"/>
      <c r="H7" s="24"/>
    </row>
    <row r="8" spans="1:8" ht="30" customHeight="1">
      <c r="A8" s="120"/>
      <c r="B8" s="123"/>
      <c r="C8" s="16"/>
      <c r="D8" s="21" t="s">
        <v>48</v>
      </c>
      <c r="E8" s="22">
        <v>1</v>
      </c>
      <c r="F8" s="23"/>
      <c r="G8" s="23"/>
      <c r="H8" s="24"/>
    </row>
    <row r="9" spans="1:8" ht="30" customHeight="1">
      <c r="A9" s="120"/>
      <c r="B9" s="123"/>
      <c r="C9" s="16"/>
      <c r="D9" s="21" t="s">
        <v>132</v>
      </c>
      <c r="E9" s="22">
        <v>1</v>
      </c>
      <c r="F9" s="23"/>
      <c r="G9" s="23"/>
      <c r="H9" s="24"/>
    </row>
    <row r="10" spans="1:8" ht="30" customHeight="1">
      <c r="A10" s="120"/>
      <c r="B10" s="123"/>
      <c r="C10" s="16"/>
      <c r="D10" s="21" t="s">
        <v>49</v>
      </c>
      <c r="E10" s="22">
        <v>1</v>
      </c>
      <c r="F10" s="23"/>
      <c r="G10" s="23"/>
      <c r="H10" s="24"/>
    </row>
    <row r="11" spans="1:8" ht="30" customHeight="1">
      <c r="A11" s="120"/>
      <c r="B11" s="123"/>
      <c r="C11" s="96" t="s">
        <v>50</v>
      </c>
      <c r="D11" s="26" t="s">
        <v>51</v>
      </c>
      <c r="E11" s="22">
        <v>1</v>
      </c>
      <c r="F11" s="23"/>
      <c r="G11" s="23"/>
      <c r="H11" s="27"/>
    </row>
    <row r="12" spans="1:8" ht="30" customHeight="1">
      <c r="A12" s="120"/>
      <c r="B12" s="123"/>
      <c r="C12" s="99"/>
      <c r="D12" s="26" t="s">
        <v>103</v>
      </c>
      <c r="E12" s="22">
        <v>1</v>
      </c>
      <c r="F12" s="23"/>
      <c r="G12" s="23"/>
      <c r="H12" s="27"/>
    </row>
    <row r="13" spans="1:8" ht="30" customHeight="1">
      <c r="A13" s="120"/>
      <c r="B13" s="123"/>
      <c r="C13" s="100"/>
      <c r="D13" s="26" t="s">
        <v>104</v>
      </c>
      <c r="E13" s="22">
        <v>1</v>
      </c>
      <c r="F13" s="23"/>
      <c r="G13" s="23"/>
      <c r="H13" s="27"/>
    </row>
    <row r="14" spans="1:8" ht="30" customHeight="1">
      <c r="A14" s="120"/>
      <c r="B14" s="123"/>
      <c r="C14" s="96" t="s">
        <v>88</v>
      </c>
      <c r="D14" s="26" t="s">
        <v>52</v>
      </c>
      <c r="E14" s="29">
        <v>1</v>
      </c>
      <c r="F14" s="30"/>
      <c r="G14" s="30"/>
      <c r="H14" s="31"/>
    </row>
    <row r="15" spans="1:8" ht="25.5">
      <c r="A15" s="120"/>
      <c r="B15" s="123"/>
      <c r="C15" s="99"/>
      <c r="D15" s="21" t="s">
        <v>53</v>
      </c>
      <c r="E15" s="22">
        <v>1</v>
      </c>
      <c r="F15" s="23"/>
      <c r="G15" s="23"/>
      <c r="H15" s="27"/>
    </row>
    <row r="16" spans="1:8" ht="29.25" customHeight="1">
      <c r="A16" s="120"/>
      <c r="B16" s="124"/>
      <c r="C16" s="96" t="s">
        <v>54</v>
      </c>
      <c r="D16" s="21" t="s">
        <v>55</v>
      </c>
      <c r="E16" s="22">
        <v>1</v>
      </c>
      <c r="F16" s="23"/>
      <c r="G16" s="23"/>
      <c r="H16" s="27"/>
    </row>
    <row r="17" spans="1:8" ht="29.25" customHeight="1">
      <c r="A17" s="120"/>
      <c r="B17" s="124"/>
      <c r="C17" s="99"/>
      <c r="D17" s="21" t="s">
        <v>133</v>
      </c>
      <c r="E17" s="22">
        <v>1</v>
      </c>
      <c r="F17" s="23"/>
      <c r="G17" s="23"/>
      <c r="H17" s="27"/>
    </row>
    <row r="18" spans="1:8" ht="34.5" customHeight="1">
      <c r="A18" s="120"/>
      <c r="B18" s="124"/>
      <c r="C18" s="100"/>
      <c r="D18" s="26" t="s">
        <v>130</v>
      </c>
      <c r="E18" s="22">
        <v>1</v>
      </c>
      <c r="F18" s="23"/>
      <c r="G18" s="23"/>
      <c r="H18" s="27"/>
    </row>
    <row r="19" spans="1:8" ht="29.25" customHeight="1" thickBot="1">
      <c r="A19" s="120"/>
      <c r="B19" s="124"/>
      <c r="C19" s="25" t="s">
        <v>56</v>
      </c>
      <c r="D19" s="7" t="s">
        <v>131</v>
      </c>
      <c r="E19" s="22">
        <v>1</v>
      </c>
      <c r="F19" s="23"/>
      <c r="G19" s="23"/>
      <c r="H19" s="27"/>
    </row>
    <row r="20" spans="1:8" ht="49.5" customHeight="1">
      <c r="A20" s="120"/>
      <c r="B20" s="101" t="s">
        <v>2</v>
      </c>
      <c r="C20" s="125" t="s">
        <v>57</v>
      </c>
      <c r="D20" s="32" t="s">
        <v>105</v>
      </c>
      <c r="E20" s="13">
        <v>1</v>
      </c>
      <c r="F20" s="14"/>
      <c r="G20" s="14"/>
      <c r="H20" s="15"/>
    </row>
    <row r="21" spans="1:8" ht="30.75" customHeight="1">
      <c r="A21" s="120"/>
      <c r="B21" s="102"/>
      <c r="C21" s="99"/>
      <c r="D21" s="21" t="s">
        <v>157</v>
      </c>
      <c r="E21" s="33">
        <v>1</v>
      </c>
      <c r="F21" s="34"/>
      <c r="G21" s="34"/>
      <c r="H21" s="35"/>
    </row>
    <row r="22" spans="1:8" ht="32.25" customHeight="1">
      <c r="A22" s="120"/>
      <c r="B22" s="102"/>
      <c r="C22" s="98"/>
      <c r="D22" s="21" t="s">
        <v>106</v>
      </c>
      <c r="E22" s="33">
        <v>1</v>
      </c>
      <c r="F22" s="34"/>
      <c r="G22" s="34"/>
      <c r="H22" s="35"/>
    </row>
    <row r="23" spans="1:8" ht="30" customHeight="1">
      <c r="A23" s="120"/>
      <c r="B23" s="103"/>
      <c r="C23" s="96" t="s">
        <v>0</v>
      </c>
      <c r="D23" s="36" t="s">
        <v>121</v>
      </c>
      <c r="E23" s="33">
        <v>1</v>
      </c>
      <c r="F23" s="34"/>
      <c r="G23" s="34"/>
      <c r="H23" s="35"/>
    </row>
    <row r="24" spans="1:8" ht="41.25" customHeight="1">
      <c r="A24" s="120"/>
      <c r="B24" s="103"/>
      <c r="C24" s="97"/>
      <c r="D24" s="37" t="s">
        <v>120</v>
      </c>
      <c r="E24" s="29">
        <v>1</v>
      </c>
      <c r="F24" s="30"/>
      <c r="G24" s="30"/>
      <c r="H24" s="31"/>
    </row>
    <row r="25" spans="1:8" ht="45" customHeight="1">
      <c r="A25" s="120"/>
      <c r="B25" s="103"/>
      <c r="C25" s="98"/>
      <c r="D25" s="36" t="s">
        <v>147</v>
      </c>
      <c r="E25" s="33">
        <v>1</v>
      </c>
      <c r="F25" s="34"/>
      <c r="G25" s="34"/>
      <c r="H25" s="35"/>
    </row>
    <row r="26" spans="1:8" ht="42" customHeight="1">
      <c r="A26" s="120"/>
      <c r="B26" s="103"/>
      <c r="C26" s="93" t="s">
        <v>1</v>
      </c>
      <c r="D26" s="36" t="s">
        <v>43</v>
      </c>
      <c r="E26" s="33">
        <v>1</v>
      </c>
      <c r="F26" s="34"/>
      <c r="G26" s="34"/>
      <c r="H26" s="35"/>
    </row>
    <row r="27" spans="1:8" ht="37.5" customHeight="1">
      <c r="A27" s="120"/>
      <c r="B27" s="103"/>
      <c r="C27" s="94"/>
      <c r="D27" s="26" t="s">
        <v>58</v>
      </c>
      <c r="E27" s="29">
        <v>1</v>
      </c>
      <c r="F27" s="30"/>
      <c r="G27" s="30"/>
      <c r="H27" s="38"/>
    </row>
    <row r="28" spans="1:8" ht="44.25" customHeight="1">
      <c r="A28" s="120"/>
      <c r="B28" s="103"/>
      <c r="C28" s="95"/>
      <c r="D28" s="39" t="s">
        <v>134</v>
      </c>
      <c r="E28" s="22">
        <v>1</v>
      </c>
      <c r="F28" s="23"/>
      <c r="G28" s="23"/>
      <c r="H28" s="24"/>
    </row>
    <row r="29" spans="1:8" ht="31.5" customHeight="1">
      <c r="A29" s="120"/>
      <c r="B29" s="103"/>
      <c r="C29" s="96" t="s">
        <v>59</v>
      </c>
      <c r="D29" s="39" t="s">
        <v>60</v>
      </c>
      <c r="E29" s="22">
        <v>1</v>
      </c>
      <c r="F29" s="23"/>
      <c r="G29" s="23"/>
      <c r="H29" s="24"/>
    </row>
    <row r="30" spans="1:8" ht="43.5" customHeight="1" thickBot="1">
      <c r="A30" s="120"/>
      <c r="B30" s="104"/>
      <c r="C30" s="107"/>
      <c r="D30" s="39" t="s">
        <v>146</v>
      </c>
      <c r="E30" s="40">
        <v>1</v>
      </c>
      <c r="F30" s="41"/>
      <c r="G30" s="41"/>
      <c r="H30" s="42"/>
    </row>
    <row r="31" spans="1:8" ht="48" customHeight="1">
      <c r="A31" s="120"/>
      <c r="B31" s="126" t="s">
        <v>61</v>
      </c>
      <c r="C31" s="125" t="s">
        <v>135</v>
      </c>
      <c r="D31" s="43" t="s">
        <v>158</v>
      </c>
      <c r="E31" s="33">
        <v>1</v>
      </c>
      <c r="F31" s="34"/>
      <c r="G31" s="34"/>
      <c r="H31" s="35"/>
    </row>
    <row r="32" spans="1:8" ht="39" customHeight="1">
      <c r="A32" s="120"/>
      <c r="B32" s="127"/>
      <c r="C32" s="98"/>
      <c r="D32" s="37" t="s">
        <v>109</v>
      </c>
      <c r="E32" s="29">
        <v>1</v>
      </c>
      <c r="F32" s="30"/>
      <c r="G32" s="30"/>
      <c r="H32" s="31"/>
    </row>
    <row r="33" spans="1:8" ht="35.25" customHeight="1">
      <c r="A33" s="120"/>
      <c r="B33" s="127"/>
      <c r="C33" s="96" t="s">
        <v>19</v>
      </c>
      <c r="D33" s="36" t="s">
        <v>91</v>
      </c>
      <c r="E33" s="33">
        <v>1</v>
      </c>
      <c r="F33" s="34"/>
      <c r="G33" s="34"/>
      <c r="H33" s="35"/>
    </row>
    <row r="34" spans="1:8" ht="45" customHeight="1">
      <c r="A34" s="120"/>
      <c r="B34" s="127"/>
      <c r="C34" s="97"/>
      <c r="D34" s="36" t="s">
        <v>107</v>
      </c>
      <c r="E34" s="33">
        <v>1</v>
      </c>
      <c r="F34" s="34"/>
      <c r="G34" s="34"/>
      <c r="H34" s="35"/>
    </row>
    <row r="35" spans="1:8" ht="32.25" customHeight="1">
      <c r="A35" s="120"/>
      <c r="B35" s="127"/>
      <c r="C35" s="98"/>
      <c r="D35" s="36" t="s">
        <v>62</v>
      </c>
      <c r="E35" s="33">
        <v>1</v>
      </c>
      <c r="F35" s="34"/>
      <c r="G35" s="34"/>
      <c r="H35" s="35"/>
    </row>
    <row r="36" spans="1:8" ht="40.5" customHeight="1">
      <c r="A36" s="120"/>
      <c r="B36" s="127"/>
      <c r="C36" s="28" t="s">
        <v>136</v>
      </c>
      <c r="D36" s="36" t="s">
        <v>108</v>
      </c>
      <c r="E36" s="33">
        <v>1</v>
      </c>
      <c r="F36" s="34"/>
      <c r="G36" s="34"/>
      <c r="H36" s="35"/>
    </row>
    <row r="37" spans="1:8" ht="43.5" customHeight="1">
      <c r="A37" s="120"/>
      <c r="B37" s="127"/>
      <c r="C37" s="96" t="s">
        <v>137</v>
      </c>
      <c r="D37" s="26" t="s">
        <v>122</v>
      </c>
      <c r="E37" s="29">
        <v>1</v>
      </c>
      <c r="F37" s="30"/>
      <c r="G37" s="30"/>
      <c r="H37" s="31"/>
    </row>
    <row r="38" spans="1:8" ht="30" customHeight="1">
      <c r="A38" s="120"/>
      <c r="B38" s="127"/>
      <c r="C38" s="99"/>
      <c r="D38" s="44" t="s">
        <v>129</v>
      </c>
      <c r="E38" s="29">
        <v>1</v>
      </c>
      <c r="F38" s="30"/>
      <c r="G38" s="30"/>
      <c r="H38" s="38"/>
    </row>
    <row r="39" spans="1:8" ht="30" customHeight="1">
      <c r="A39" s="120"/>
      <c r="B39" s="127"/>
      <c r="C39" s="99"/>
      <c r="D39" s="44" t="s">
        <v>123</v>
      </c>
      <c r="E39" s="29">
        <v>1</v>
      </c>
      <c r="F39" s="30"/>
      <c r="G39" s="30"/>
      <c r="H39" s="38"/>
    </row>
    <row r="40" spans="1:8" ht="30" customHeight="1" thickBot="1">
      <c r="A40" s="120"/>
      <c r="B40" s="127"/>
      <c r="C40" s="100"/>
      <c r="D40" s="44" t="s">
        <v>124</v>
      </c>
      <c r="E40" s="29">
        <v>1</v>
      </c>
      <c r="F40" s="30"/>
      <c r="G40" s="30"/>
      <c r="H40" s="38"/>
    </row>
    <row r="41" spans="1:8" ht="48" customHeight="1" thickBot="1">
      <c r="A41" s="120"/>
      <c r="B41" s="45" t="s">
        <v>42</v>
      </c>
      <c r="C41" s="128" t="s">
        <v>159</v>
      </c>
      <c r="D41" s="129"/>
      <c r="E41" s="46"/>
      <c r="F41" s="47"/>
      <c r="G41" s="47"/>
      <c r="H41" s="48"/>
    </row>
    <row r="42" spans="1:8" s="55" customFormat="1" ht="18.75" customHeight="1">
      <c r="A42" s="120"/>
      <c r="B42" s="49"/>
      <c r="C42" s="50"/>
      <c r="D42" s="51" t="s">
        <v>21</v>
      </c>
      <c r="E42" s="52">
        <f>SUM(E5:E40)</f>
        <v>36</v>
      </c>
      <c r="F42" s="53">
        <f>SUM(F5:F41)</f>
        <v>0</v>
      </c>
      <c r="G42" s="53">
        <f>SUM(G5:G41)</f>
        <v>0</v>
      </c>
      <c r="H42" s="54"/>
    </row>
    <row r="43" spans="1:8" s="55" customFormat="1" ht="55.5" customHeight="1" thickBot="1">
      <c r="A43" s="121"/>
      <c r="B43" s="56"/>
      <c r="C43" s="57"/>
      <c r="D43" s="58" t="s">
        <v>149</v>
      </c>
      <c r="E43" s="59"/>
      <c r="F43" s="60"/>
      <c r="G43" s="60"/>
      <c r="H43" s="61"/>
    </row>
    <row r="44" spans="1:8" s="67" customFormat="1" ht="79.5" customHeight="1" thickBot="1">
      <c r="A44" s="62"/>
      <c r="B44" s="63"/>
      <c r="C44" s="64"/>
      <c r="D44" s="65"/>
      <c r="E44" s="66"/>
      <c r="F44" s="66"/>
      <c r="G44" s="66"/>
      <c r="H44" s="66"/>
    </row>
    <row r="45" spans="1:8" ht="27" customHeight="1">
      <c r="A45" s="119" t="s">
        <v>63</v>
      </c>
      <c r="B45" s="90" t="s">
        <v>20</v>
      </c>
      <c r="C45" s="91"/>
      <c r="D45" s="91"/>
      <c r="E45" s="91"/>
      <c r="F45" s="91"/>
      <c r="G45" s="92"/>
      <c r="H45" s="8"/>
    </row>
    <row r="46" spans="1:8" ht="30" customHeight="1">
      <c r="A46" s="137"/>
      <c r="B46" s="113" t="s">
        <v>16</v>
      </c>
      <c r="C46" s="114"/>
      <c r="D46" s="108" t="s">
        <v>14</v>
      </c>
      <c r="E46" s="108" t="s">
        <v>13</v>
      </c>
      <c r="F46" s="105" t="s">
        <v>153</v>
      </c>
      <c r="G46" s="105" t="s">
        <v>162</v>
      </c>
      <c r="H46" s="117" t="s">
        <v>161</v>
      </c>
    </row>
    <row r="47" spans="1:8" ht="69.75" customHeight="1" thickBot="1">
      <c r="A47" s="137"/>
      <c r="B47" s="110"/>
      <c r="C47" s="116"/>
      <c r="D47" s="105"/>
      <c r="E47" s="105"/>
      <c r="F47" s="106"/>
      <c r="G47" s="106"/>
      <c r="H47" s="118"/>
    </row>
    <row r="48" spans="1:8" ht="30" customHeight="1">
      <c r="A48" s="137"/>
      <c r="B48" s="101" t="s">
        <v>64</v>
      </c>
      <c r="C48" s="125" t="s">
        <v>65</v>
      </c>
      <c r="D48" s="32" t="s">
        <v>114</v>
      </c>
      <c r="E48" s="13">
        <v>1</v>
      </c>
      <c r="F48" s="14"/>
      <c r="G48" s="14"/>
      <c r="H48" s="68"/>
    </row>
    <row r="49" spans="1:8" ht="44.25" customHeight="1">
      <c r="A49" s="137"/>
      <c r="B49" s="103"/>
      <c r="C49" s="97"/>
      <c r="D49" s="39" t="s">
        <v>110</v>
      </c>
      <c r="E49" s="22">
        <v>1</v>
      </c>
      <c r="F49" s="23"/>
      <c r="G49" s="23"/>
      <c r="H49" s="27"/>
    </row>
    <row r="50" spans="1:8" ht="38.25">
      <c r="A50" s="137"/>
      <c r="B50" s="103"/>
      <c r="C50" s="97"/>
      <c r="D50" s="39" t="s">
        <v>115</v>
      </c>
      <c r="E50" s="22">
        <v>1</v>
      </c>
      <c r="F50" s="23"/>
      <c r="G50" s="23"/>
      <c r="H50" s="27"/>
    </row>
    <row r="51" spans="1:8" ht="34.5" customHeight="1">
      <c r="A51" s="137"/>
      <c r="B51" s="103"/>
      <c r="C51" s="97"/>
      <c r="D51" s="39" t="s">
        <v>111</v>
      </c>
      <c r="E51" s="22">
        <v>1</v>
      </c>
      <c r="F51" s="23"/>
      <c r="G51" s="23"/>
      <c r="H51" s="27"/>
    </row>
    <row r="52" spans="1:8" ht="42" customHeight="1">
      <c r="A52" s="137"/>
      <c r="B52" s="103"/>
      <c r="C52" s="97"/>
      <c r="D52" s="39" t="s">
        <v>112</v>
      </c>
      <c r="E52" s="22">
        <v>1</v>
      </c>
      <c r="F52" s="23"/>
      <c r="G52" s="23"/>
      <c r="H52" s="27"/>
    </row>
    <row r="53" spans="1:8" ht="30" customHeight="1">
      <c r="A53" s="137"/>
      <c r="B53" s="103"/>
      <c r="C53" s="96" t="s">
        <v>66</v>
      </c>
      <c r="D53" s="39" t="s">
        <v>138</v>
      </c>
      <c r="E53" s="22">
        <v>1</v>
      </c>
      <c r="F53" s="23"/>
      <c r="G53" s="23"/>
      <c r="H53" s="27"/>
    </row>
    <row r="54" spans="1:8" ht="30" customHeight="1">
      <c r="A54" s="137"/>
      <c r="B54" s="103"/>
      <c r="C54" s="132"/>
      <c r="D54" s="39" t="s">
        <v>113</v>
      </c>
      <c r="E54" s="22">
        <v>1</v>
      </c>
      <c r="F54" s="23"/>
      <c r="G54" s="23"/>
      <c r="H54" s="27"/>
    </row>
    <row r="55" spans="1:8" ht="30" customHeight="1" thickBot="1">
      <c r="A55" s="137"/>
      <c r="B55" s="104"/>
      <c r="C55" s="133"/>
      <c r="D55" s="39" t="s">
        <v>143</v>
      </c>
      <c r="E55" s="22">
        <v>1</v>
      </c>
      <c r="F55" s="23"/>
      <c r="G55" s="23"/>
      <c r="H55" s="24"/>
    </row>
    <row r="56" spans="1:8" ht="79.5" customHeight="1">
      <c r="A56" s="137"/>
      <c r="B56" s="102" t="s">
        <v>67</v>
      </c>
      <c r="C56" s="11" t="s">
        <v>86</v>
      </c>
      <c r="D56" s="144" t="s">
        <v>150</v>
      </c>
      <c r="E56" s="69">
        <v>1</v>
      </c>
      <c r="F56" s="70"/>
      <c r="G56" s="70"/>
      <c r="H56" s="71"/>
    </row>
    <row r="57" spans="1:8" ht="79.5" customHeight="1" thickBot="1">
      <c r="A57" s="137"/>
      <c r="B57" s="130"/>
      <c r="C57" s="72" t="s">
        <v>87</v>
      </c>
      <c r="D57" s="107"/>
      <c r="E57" s="40">
        <v>1</v>
      </c>
      <c r="F57" s="41"/>
      <c r="G57" s="41"/>
      <c r="H57" s="42"/>
    </row>
    <row r="58" spans="1:8" ht="30" customHeight="1">
      <c r="A58" s="137"/>
      <c r="B58" s="148" t="s">
        <v>68</v>
      </c>
      <c r="C58" s="125" t="s">
        <v>17</v>
      </c>
      <c r="D58" s="32" t="s">
        <v>11</v>
      </c>
      <c r="E58" s="13">
        <v>1</v>
      </c>
      <c r="F58" s="14"/>
      <c r="G58" s="14"/>
      <c r="H58" s="68"/>
    </row>
    <row r="59" spans="1:8" ht="44.25" customHeight="1">
      <c r="A59" s="137"/>
      <c r="B59" s="103"/>
      <c r="C59" s="99"/>
      <c r="D59" s="39" t="s">
        <v>45</v>
      </c>
      <c r="E59" s="22">
        <v>1</v>
      </c>
      <c r="F59" s="23"/>
      <c r="G59" s="23"/>
      <c r="H59" s="27"/>
    </row>
    <row r="60" spans="1:8" ht="39.75" customHeight="1">
      <c r="A60" s="137"/>
      <c r="B60" s="103"/>
      <c r="C60" s="99"/>
      <c r="D60" s="39" t="s">
        <v>27</v>
      </c>
      <c r="E60" s="22">
        <v>1</v>
      </c>
      <c r="F60" s="23"/>
      <c r="G60" s="23"/>
      <c r="H60" s="27"/>
    </row>
    <row r="61" spans="1:8" ht="30" customHeight="1">
      <c r="A61" s="137"/>
      <c r="B61" s="103"/>
      <c r="C61" s="99"/>
      <c r="D61" s="39" t="s">
        <v>44</v>
      </c>
      <c r="E61" s="22">
        <v>1</v>
      </c>
      <c r="F61" s="23"/>
      <c r="G61" s="23"/>
      <c r="H61" s="24"/>
    </row>
    <row r="62" spans="1:8" ht="30" customHeight="1">
      <c r="A62" s="137"/>
      <c r="B62" s="103"/>
      <c r="C62" s="100"/>
      <c r="D62" s="39" t="s">
        <v>69</v>
      </c>
      <c r="E62" s="22">
        <v>1</v>
      </c>
      <c r="F62" s="23"/>
      <c r="G62" s="23"/>
      <c r="H62" s="24"/>
    </row>
    <row r="63" spans="1:8" ht="50.25" customHeight="1">
      <c r="A63" s="137"/>
      <c r="B63" s="103"/>
      <c r="C63" s="73" t="s">
        <v>12</v>
      </c>
      <c r="D63" s="26" t="s">
        <v>116</v>
      </c>
      <c r="E63" s="29">
        <v>1</v>
      </c>
      <c r="F63" s="30"/>
      <c r="G63" s="30"/>
      <c r="H63" s="31"/>
    </row>
    <row r="64" spans="1:8" ht="41.25" customHeight="1">
      <c r="A64" s="137"/>
      <c r="B64" s="103"/>
      <c r="C64" s="99" t="s">
        <v>24</v>
      </c>
      <c r="D64" s="26" t="s">
        <v>70</v>
      </c>
      <c r="E64" s="29">
        <v>1</v>
      </c>
      <c r="F64" s="34"/>
      <c r="G64" s="34"/>
      <c r="H64" s="74"/>
    </row>
    <row r="65" spans="1:8" ht="30" customHeight="1" thickBot="1">
      <c r="A65" s="137"/>
      <c r="B65" s="104"/>
      <c r="C65" s="99"/>
      <c r="D65" s="39" t="s">
        <v>71</v>
      </c>
      <c r="E65" s="22">
        <v>1</v>
      </c>
      <c r="F65" s="23"/>
      <c r="G65" s="23"/>
      <c r="H65" s="27"/>
    </row>
    <row r="66" spans="1:8" ht="45" customHeight="1">
      <c r="A66" s="137"/>
      <c r="B66" s="134" t="s">
        <v>72</v>
      </c>
      <c r="C66" s="125" t="s">
        <v>3</v>
      </c>
      <c r="D66" s="32" t="s">
        <v>25</v>
      </c>
      <c r="E66" s="13">
        <v>1</v>
      </c>
      <c r="F66" s="14"/>
      <c r="G66" s="14"/>
      <c r="H66" s="68"/>
    </row>
    <row r="67" spans="1:8" ht="38.25">
      <c r="A67" s="137"/>
      <c r="B67" s="135"/>
      <c r="C67" s="100"/>
      <c r="D67" s="26" t="s">
        <v>125</v>
      </c>
      <c r="E67" s="29">
        <v>1</v>
      </c>
      <c r="F67" s="30"/>
      <c r="G67" s="30"/>
      <c r="H67" s="31"/>
    </row>
    <row r="68" spans="1:8" ht="49.5" customHeight="1">
      <c r="A68" s="137"/>
      <c r="B68" s="135"/>
      <c r="C68" s="96" t="s">
        <v>9</v>
      </c>
      <c r="D68" s="26" t="s">
        <v>126</v>
      </c>
      <c r="E68" s="29">
        <v>1</v>
      </c>
      <c r="F68" s="30"/>
      <c r="G68" s="30"/>
      <c r="H68" s="38"/>
    </row>
    <row r="69" spans="1:8" ht="63.75" customHeight="1">
      <c r="A69" s="137"/>
      <c r="B69" s="135"/>
      <c r="C69" s="100"/>
      <c r="D69" s="21" t="s">
        <v>127</v>
      </c>
      <c r="E69" s="29">
        <v>1</v>
      </c>
      <c r="F69" s="30"/>
      <c r="G69" s="30"/>
      <c r="H69" s="38"/>
    </row>
    <row r="70" spans="1:8" ht="54.75" customHeight="1" thickBot="1">
      <c r="A70" s="137"/>
      <c r="B70" s="136"/>
      <c r="C70" s="25" t="s">
        <v>8</v>
      </c>
      <c r="D70" s="39" t="s">
        <v>128</v>
      </c>
      <c r="E70" s="22">
        <v>1</v>
      </c>
      <c r="F70" s="23"/>
      <c r="G70" s="23"/>
      <c r="H70" s="24"/>
    </row>
    <row r="71" spans="1:25" s="76" customFormat="1" ht="54.75" customHeight="1">
      <c r="A71" s="137"/>
      <c r="B71" s="101" t="s">
        <v>73</v>
      </c>
      <c r="C71" s="75" t="s">
        <v>89</v>
      </c>
      <c r="D71" s="32" t="s">
        <v>90</v>
      </c>
      <c r="E71" s="13">
        <v>1</v>
      </c>
      <c r="F71" s="14"/>
      <c r="G71" s="14"/>
      <c r="H71" s="68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</row>
    <row r="72" spans="1:8" ht="65.25" customHeight="1">
      <c r="A72" s="137"/>
      <c r="B72" s="127"/>
      <c r="C72" s="16" t="s">
        <v>22</v>
      </c>
      <c r="D72" s="21" t="s">
        <v>142</v>
      </c>
      <c r="E72" s="33">
        <v>1</v>
      </c>
      <c r="F72" s="34"/>
      <c r="G72" s="34"/>
      <c r="H72" s="74"/>
    </row>
    <row r="73" spans="1:8" ht="30" customHeight="1">
      <c r="A73" s="137"/>
      <c r="B73" s="127"/>
      <c r="C73" s="96" t="s">
        <v>7</v>
      </c>
      <c r="D73" s="26" t="s">
        <v>139</v>
      </c>
      <c r="E73" s="29">
        <v>1</v>
      </c>
      <c r="F73" s="30"/>
      <c r="G73" s="30"/>
      <c r="H73" s="38"/>
    </row>
    <row r="74" spans="1:8" ht="39.75" customHeight="1">
      <c r="A74" s="137"/>
      <c r="B74" s="127"/>
      <c r="C74" s="100"/>
      <c r="D74" s="26" t="s">
        <v>140</v>
      </c>
      <c r="E74" s="29">
        <v>1</v>
      </c>
      <c r="F74" s="30"/>
      <c r="G74" s="30"/>
      <c r="H74" s="38"/>
    </row>
    <row r="75" spans="1:8" ht="39.75" customHeight="1">
      <c r="A75" s="137"/>
      <c r="B75" s="127"/>
      <c r="C75" s="93" t="s">
        <v>23</v>
      </c>
      <c r="D75" s="26" t="s">
        <v>141</v>
      </c>
      <c r="E75" s="29">
        <v>1</v>
      </c>
      <c r="F75" s="30"/>
      <c r="G75" s="30"/>
      <c r="H75" s="38"/>
    </row>
    <row r="76" spans="1:8" ht="26.25" thickBot="1">
      <c r="A76" s="137"/>
      <c r="B76" s="142"/>
      <c r="C76" s="131"/>
      <c r="D76" s="26" t="s">
        <v>74</v>
      </c>
      <c r="E76" s="29">
        <v>1</v>
      </c>
      <c r="F76" s="30"/>
      <c r="G76" s="30"/>
      <c r="H76" s="38"/>
    </row>
    <row r="77" spans="1:8" ht="65.25" customHeight="1" thickBot="1">
      <c r="A77" s="137"/>
      <c r="B77" s="77" t="s">
        <v>42</v>
      </c>
      <c r="C77" s="128" t="s">
        <v>159</v>
      </c>
      <c r="D77" s="129"/>
      <c r="E77" s="46"/>
      <c r="F77" s="47"/>
      <c r="G77" s="47"/>
      <c r="H77" s="48"/>
    </row>
    <row r="78" spans="1:8" s="55" customFormat="1" ht="18.75" customHeight="1">
      <c r="A78" s="137"/>
      <c r="B78" s="145" t="s">
        <v>75</v>
      </c>
      <c r="C78" s="146"/>
      <c r="D78" s="147"/>
      <c r="E78" s="52">
        <f>SUM(E48:E77)</f>
        <v>29</v>
      </c>
      <c r="F78" s="53">
        <f>SUM(F48:F77)</f>
        <v>0</v>
      </c>
      <c r="G78" s="53">
        <f>SUM(G48:G77)</f>
        <v>0</v>
      </c>
      <c r="H78" s="54"/>
    </row>
    <row r="79" spans="1:8" s="55" customFormat="1" ht="79.5" customHeight="1" thickBot="1">
      <c r="A79" s="138"/>
      <c r="B79" s="56"/>
      <c r="C79" s="57"/>
      <c r="D79" s="58" t="s">
        <v>148</v>
      </c>
      <c r="E79" s="59"/>
      <c r="F79" s="60"/>
      <c r="G79" s="60"/>
      <c r="H79" s="61"/>
    </row>
    <row r="80" spans="3:8" ht="292.5" customHeight="1">
      <c r="C80" s="10"/>
      <c r="D80" s="78"/>
      <c r="E80" s="79"/>
      <c r="F80" s="79"/>
      <c r="G80" s="79"/>
      <c r="H80" s="79"/>
    </row>
    <row r="81" spans="3:8" ht="100.5" customHeight="1" thickBot="1">
      <c r="C81" s="10"/>
      <c r="D81" s="78"/>
      <c r="E81" s="79"/>
      <c r="F81" s="79"/>
      <c r="G81" s="79"/>
      <c r="H81" s="79"/>
    </row>
    <row r="82" spans="1:8" ht="27" customHeight="1">
      <c r="A82" s="139" t="s">
        <v>76</v>
      </c>
      <c r="B82" s="90" t="s">
        <v>20</v>
      </c>
      <c r="C82" s="91"/>
      <c r="D82" s="91"/>
      <c r="E82" s="91"/>
      <c r="F82" s="91"/>
      <c r="G82" s="92"/>
      <c r="H82" s="8"/>
    </row>
    <row r="83" spans="1:8" ht="30" customHeight="1">
      <c r="A83" s="140"/>
      <c r="B83" s="113" t="s">
        <v>18</v>
      </c>
      <c r="C83" s="114"/>
      <c r="D83" s="108" t="s">
        <v>14</v>
      </c>
      <c r="E83" s="108" t="s">
        <v>13</v>
      </c>
      <c r="F83" s="105" t="s">
        <v>160</v>
      </c>
      <c r="G83" s="105" t="s">
        <v>152</v>
      </c>
      <c r="H83" s="117" t="s">
        <v>161</v>
      </c>
    </row>
    <row r="84" spans="1:8" ht="69.75" customHeight="1" thickBot="1">
      <c r="A84" s="140"/>
      <c r="B84" s="115"/>
      <c r="C84" s="143"/>
      <c r="D84" s="105"/>
      <c r="E84" s="105"/>
      <c r="F84" s="106"/>
      <c r="G84" s="106"/>
      <c r="H84" s="118"/>
    </row>
    <row r="85" spans="1:8" ht="33.75" customHeight="1">
      <c r="A85" s="140"/>
      <c r="B85" s="101" t="s">
        <v>77</v>
      </c>
      <c r="C85" s="125" t="s">
        <v>34</v>
      </c>
      <c r="D85" s="32" t="s">
        <v>144</v>
      </c>
      <c r="E85" s="13">
        <v>1</v>
      </c>
      <c r="F85" s="14"/>
      <c r="G85" s="14"/>
      <c r="H85" s="68"/>
    </row>
    <row r="86" spans="1:8" ht="33.75" customHeight="1">
      <c r="A86" s="140"/>
      <c r="B86" s="102"/>
      <c r="C86" s="100"/>
      <c r="D86" s="7" t="s">
        <v>145</v>
      </c>
      <c r="E86" s="18">
        <v>1</v>
      </c>
      <c r="F86" s="19"/>
      <c r="G86" s="19"/>
      <c r="H86" s="80"/>
    </row>
    <row r="87" spans="1:8" ht="33.75" customHeight="1" thickBot="1">
      <c r="A87" s="140"/>
      <c r="B87" s="130"/>
      <c r="C87" s="81" t="s">
        <v>31</v>
      </c>
      <c r="D87" s="82" t="s">
        <v>35</v>
      </c>
      <c r="E87" s="40">
        <v>1</v>
      </c>
      <c r="F87" s="41"/>
      <c r="G87" s="41"/>
      <c r="H87" s="42"/>
    </row>
    <row r="88" spans="1:8" ht="33.75" customHeight="1">
      <c r="A88" s="140"/>
      <c r="B88" s="122" t="s">
        <v>78</v>
      </c>
      <c r="C88" s="99" t="s">
        <v>28</v>
      </c>
      <c r="D88" s="21" t="s">
        <v>119</v>
      </c>
      <c r="E88" s="33">
        <v>1</v>
      </c>
      <c r="F88" s="34"/>
      <c r="G88" s="34"/>
      <c r="H88" s="35"/>
    </row>
    <row r="89" spans="1:8" ht="33.75" customHeight="1">
      <c r="A89" s="140"/>
      <c r="B89" s="123"/>
      <c r="C89" s="100"/>
      <c r="D89" s="39" t="s">
        <v>118</v>
      </c>
      <c r="E89" s="22">
        <v>1</v>
      </c>
      <c r="F89" s="23"/>
      <c r="G89" s="23"/>
      <c r="H89" s="24"/>
    </row>
    <row r="90" spans="1:8" ht="33.75" customHeight="1" thickBot="1">
      <c r="A90" s="140"/>
      <c r="B90" s="123"/>
      <c r="C90" s="83" t="s">
        <v>32</v>
      </c>
      <c r="D90" s="39" t="s">
        <v>30</v>
      </c>
      <c r="E90" s="22">
        <v>1</v>
      </c>
      <c r="F90" s="23"/>
      <c r="G90" s="23"/>
      <c r="H90" s="24"/>
    </row>
    <row r="91" spans="1:8" ht="57.75" customHeight="1">
      <c r="A91" s="140"/>
      <c r="B91" s="101" t="s">
        <v>79</v>
      </c>
      <c r="C91" s="125" t="s">
        <v>33</v>
      </c>
      <c r="D91" s="32" t="s">
        <v>80</v>
      </c>
      <c r="E91" s="13">
        <v>1</v>
      </c>
      <c r="F91" s="14"/>
      <c r="G91" s="14"/>
      <c r="H91" s="68"/>
    </row>
    <row r="92" spans="1:8" ht="33.75" customHeight="1">
      <c r="A92" s="140"/>
      <c r="B92" s="102"/>
      <c r="C92" s="99"/>
      <c r="D92" s="44" t="s">
        <v>81</v>
      </c>
      <c r="E92" s="33">
        <v>1</v>
      </c>
      <c r="F92" s="34"/>
      <c r="G92" s="34"/>
      <c r="H92" s="74"/>
    </row>
    <row r="93" spans="1:8" ht="33.75" customHeight="1">
      <c r="A93" s="140"/>
      <c r="B93" s="102"/>
      <c r="C93" s="96" t="s">
        <v>29</v>
      </c>
      <c r="D93" s="44" t="s">
        <v>36</v>
      </c>
      <c r="E93" s="29">
        <v>1</v>
      </c>
      <c r="F93" s="30"/>
      <c r="G93" s="30"/>
      <c r="H93" s="31"/>
    </row>
    <row r="94" spans="1:8" ht="42" customHeight="1">
      <c r="A94" s="140"/>
      <c r="B94" s="102"/>
      <c r="C94" s="99"/>
      <c r="D94" s="44" t="s">
        <v>37</v>
      </c>
      <c r="E94" s="22">
        <v>1</v>
      </c>
      <c r="F94" s="23">
        <v>1</v>
      </c>
      <c r="G94" s="23"/>
      <c r="H94" s="27"/>
    </row>
    <row r="95" spans="1:8" ht="42" customHeight="1">
      <c r="A95" s="140"/>
      <c r="B95" s="102"/>
      <c r="C95" s="98"/>
      <c r="D95" s="44" t="s">
        <v>82</v>
      </c>
      <c r="E95" s="22">
        <v>1</v>
      </c>
      <c r="F95" s="23">
        <v>1</v>
      </c>
      <c r="G95" s="23"/>
      <c r="H95" s="27"/>
    </row>
    <row r="96" spans="1:8" ht="33.75" customHeight="1">
      <c r="A96" s="140"/>
      <c r="B96" s="102"/>
      <c r="C96" s="96" t="s">
        <v>6</v>
      </c>
      <c r="D96" s="44" t="s">
        <v>117</v>
      </c>
      <c r="E96" s="22">
        <v>1</v>
      </c>
      <c r="F96" s="23">
        <v>1</v>
      </c>
      <c r="G96" s="23"/>
      <c r="H96" s="24"/>
    </row>
    <row r="97" spans="1:8" ht="33.75" customHeight="1" thickBot="1">
      <c r="A97" s="140"/>
      <c r="B97" s="102"/>
      <c r="C97" s="99"/>
      <c r="D97" s="44" t="s">
        <v>10</v>
      </c>
      <c r="E97" s="22">
        <v>1</v>
      </c>
      <c r="F97" s="23">
        <v>1</v>
      </c>
      <c r="G97" s="23"/>
      <c r="H97" s="24"/>
    </row>
    <row r="98" spans="1:8" ht="57.75" customHeight="1">
      <c r="A98" s="140"/>
      <c r="B98" s="101" t="s">
        <v>101</v>
      </c>
      <c r="C98" s="11" t="s">
        <v>33</v>
      </c>
      <c r="D98" s="32" t="s">
        <v>83</v>
      </c>
      <c r="E98" s="13">
        <v>1</v>
      </c>
      <c r="F98" s="14">
        <v>1</v>
      </c>
      <c r="G98" s="14"/>
      <c r="H98" s="68"/>
    </row>
    <row r="99" spans="1:8" ht="33.75" customHeight="1" thickBot="1">
      <c r="A99" s="140"/>
      <c r="B99" s="102"/>
      <c r="C99" s="25" t="s">
        <v>29</v>
      </c>
      <c r="D99" s="44" t="s">
        <v>84</v>
      </c>
      <c r="E99" s="29">
        <v>1</v>
      </c>
      <c r="F99" s="30"/>
      <c r="G99" s="30"/>
      <c r="H99" s="31"/>
    </row>
    <row r="100" spans="1:8" ht="65.25" customHeight="1" thickBot="1">
      <c r="A100" s="140"/>
      <c r="B100" s="45" t="s">
        <v>42</v>
      </c>
      <c r="C100" s="128" t="s">
        <v>151</v>
      </c>
      <c r="D100" s="129"/>
      <c r="E100" s="46"/>
      <c r="F100" s="47"/>
      <c r="G100" s="47"/>
      <c r="H100" s="48"/>
    </row>
    <row r="101" spans="1:8" s="55" customFormat="1" ht="18.75" customHeight="1">
      <c r="A101" s="140"/>
      <c r="B101" s="145" t="s">
        <v>85</v>
      </c>
      <c r="C101" s="146"/>
      <c r="D101" s="147"/>
      <c r="E101" s="52">
        <f>SUM(E85:E100)</f>
        <v>15</v>
      </c>
      <c r="F101" s="53">
        <f>SUM(F85:F100)</f>
        <v>5</v>
      </c>
      <c r="G101" s="53">
        <f>SUM(G85:G100)</f>
        <v>0</v>
      </c>
      <c r="H101" s="54"/>
    </row>
    <row r="102" spans="1:8" s="55" customFormat="1" ht="79.5" customHeight="1" thickBot="1">
      <c r="A102" s="141"/>
      <c r="B102" s="56"/>
      <c r="C102" s="57"/>
      <c r="D102" s="58" t="s">
        <v>163</v>
      </c>
      <c r="E102" s="59"/>
      <c r="F102" s="60"/>
      <c r="G102" s="60"/>
      <c r="H102" s="61"/>
    </row>
    <row r="103" spans="3:8" ht="12.75">
      <c r="C103" s="10"/>
      <c r="D103" s="10"/>
      <c r="E103" s="84"/>
      <c r="F103" s="84"/>
      <c r="G103" s="84"/>
      <c r="H103" s="84"/>
    </row>
    <row r="104" spans="3:8" ht="12.75">
      <c r="C104" s="10"/>
      <c r="D104" s="10"/>
      <c r="E104" s="84"/>
      <c r="F104" s="84"/>
      <c r="G104" s="84"/>
      <c r="H104" s="84"/>
    </row>
    <row r="105" spans="3:8" ht="12.75">
      <c r="C105" s="10"/>
      <c r="D105" s="78"/>
      <c r="E105" s="79"/>
      <c r="F105" s="79"/>
      <c r="G105" s="79"/>
      <c r="H105" s="79"/>
    </row>
    <row r="106" spans="3:8" ht="12.75">
      <c r="C106" s="10"/>
      <c r="D106" s="85"/>
      <c r="E106" s="84"/>
      <c r="F106" s="84"/>
      <c r="G106" s="84"/>
      <c r="H106" s="79"/>
    </row>
    <row r="107" spans="3:8" ht="12.75">
      <c r="C107" s="10"/>
      <c r="D107" s="10"/>
      <c r="E107" s="84"/>
      <c r="F107" s="84"/>
      <c r="G107" s="84"/>
      <c r="H107" s="84"/>
    </row>
    <row r="108" spans="3:8" ht="12.75">
      <c r="C108" s="10"/>
      <c r="D108" s="10"/>
      <c r="E108" s="84"/>
      <c r="F108" s="84"/>
      <c r="G108" s="84"/>
      <c r="H108" s="84"/>
    </row>
    <row r="109" spans="3:8" ht="12.75">
      <c r="C109" s="10"/>
      <c r="D109" s="10"/>
      <c r="E109" s="84"/>
      <c r="F109" s="84"/>
      <c r="G109" s="84"/>
      <c r="H109" s="84"/>
    </row>
    <row r="110" spans="3:8" ht="12.75">
      <c r="C110" s="10"/>
      <c r="D110" s="10"/>
      <c r="E110" s="84"/>
      <c r="F110" s="84"/>
      <c r="G110" s="84"/>
      <c r="H110" s="84"/>
    </row>
    <row r="152" spans="3:8" ht="12.75">
      <c r="C152" s="10"/>
      <c r="D152" s="10"/>
      <c r="E152" s="84"/>
      <c r="F152" s="84"/>
      <c r="G152" s="84"/>
      <c r="H152" s="84"/>
    </row>
    <row r="153" spans="3:8" ht="12.75">
      <c r="C153" s="10"/>
      <c r="D153" s="10"/>
      <c r="E153" s="84"/>
      <c r="F153" s="84"/>
      <c r="G153" s="84"/>
      <c r="H153" s="84"/>
    </row>
    <row r="154" spans="3:8" ht="12.75">
      <c r="C154" s="10"/>
      <c r="D154" s="10"/>
      <c r="E154" s="84"/>
      <c r="F154" s="84"/>
      <c r="G154" s="84"/>
      <c r="H154" s="84"/>
    </row>
    <row r="155" spans="3:8" ht="12.75">
      <c r="C155" s="10"/>
      <c r="D155" s="10"/>
      <c r="E155" s="84"/>
      <c r="F155" s="84"/>
      <c r="G155" s="84"/>
      <c r="H155" s="84"/>
    </row>
    <row r="156" spans="3:8" ht="12.75">
      <c r="C156" s="10"/>
      <c r="D156" s="10"/>
      <c r="E156" s="84"/>
      <c r="F156" s="84"/>
      <c r="G156" s="84"/>
      <c r="H156" s="84"/>
    </row>
    <row r="157" spans="3:8" ht="12.75">
      <c r="C157" s="10"/>
      <c r="D157" s="10"/>
      <c r="E157" s="84"/>
      <c r="F157" s="84"/>
      <c r="G157" s="84"/>
      <c r="H157" s="84"/>
    </row>
    <row r="158" spans="3:8" ht="12.75">
      <c r="C158" s="10"/>
      <c r="D158" s="10"/>
      <c r="E158" s="84"/>
      <c r="F158" s="84"/>
      <c r="G158" s="84"/>
      <c r="H158" s="84"/>
    </row>
    <row r="159" spans="3:8" ht="12.75">
      <c r="C159" s="10"/>
      <c r="D159" s="10"/>
      <c r="E159" s="84"/>
      <c r="F159" s="84"/>
      <c r="G159" s="84"/>
      <c r="H159" s="84"/>
    </row>
    <row r="160" spans="3:8" ht="12.75">
      <c r="C160" s="10"/>
      <c r="D160" s="10"/>
      <c r="E160" s="84"/>
      <c r="F160" s="84"/>
      <c r="G160" s="84"/>
      <c r="H160" s="84"/>
    </row>
    <row r="161" spans="3:8" ht="12.75">
      <c r="C161" s="10"/>
      <c r="D161" s="10"/>
      <c r="E161" s="84"/>
      <c r="F161" s="84"/>
      <c r="G161" s="84"/>
      <c r="H161" s="84"/>
    </row>
    <row r="162" spans="3:8" ht="12.75">
      <c r="C162" s="10"/>
      <c r="D162" s="10"/>
      <c r="E162" s="84"/>
      <c r="F162" s="84"/>
      <c r="G162" s="84"/>
      <c r="H162" s="84"/>
    </row>
    <row r="163" spans="3:8" ht="12.75">
      <c r="C163" s="10"/>
      <c r="D163" s="10"/>
      <c r="E163" s="84"/>
      <c r="F163" s="84"/>
      <c r="G163" s="84"/>
      <c r="H163" s="84"/>
    </row>
    <row r="164" spans="3:8" ht="12.75">
      <c r="C164" s="10"/>
      <c r="D164" s="10"/>
      <c r="E164" s="84"/>
      <c r="F164" s="84"/>
      <c r="G164" s="84"/>
      <c r="H164" s="84"/>
    </row>
    <row r="165" spans="3:8" ht="12.75">
      <c r="C165" s="10"/>
      <c r="D165" s="10"/>
      <c r="E165" s="84"/>
      <c r="F165" s="84"/>
      <c r="G165" s="84"/>
      <c r="H165" s="84"/>
    </row>
    <row r="166" spans="3:8" ht="12.75">
      <c r="C166" s="10"/>
      <c r="D166" s="10"/>
      <c r="E166" s="84"/>
      <c r="F166" s="84"/>
      <c r="G166" s="84"/>
      <c r="H166" s="84"/>
    </row>
    <row r="167" spans="3:8" ht="12.75">
      <c r="C167" s="10"/>
      <c r="D167" s="10"/>
      <c r="E167" s="84"/>
      <c r="F167" s="84"/>
      <c r="G167" s="84"/>
      <c r="H167" s="84"/>
    </row>
    <row r="168" spans="3:8" ht="12.75">
      <c r="C168" s="10"/>
      <c r="D168" s="10"/>
      <c r="E168" s="84"/>
      <c r="F168" s="84"/>
      <c r="G168" s="84"/>
      <c r="H168" s="84"/>
    </row>
    <row r="169" spans="3:8" ht="12.75">
      <c r="C169" s="10"/>
      <c r="D169" s="10"/>
      <c r="E169" s="84"/>
      <c r="F169" s="84"/>
      <c r="G169" s="84"/>
      <c r="H169" s="84"/>
    </row>
    <row r="170" spans="3:8" ht="12.75">
      <c r="C170" s="10"/>
      <c r="D170" s="10"/>
      <c r="E170" s="84"/>
      <c r="F170" s="84"/>
      <c r="G170" s="84"/>
      <c r="H170" s="84"/>
    </row>
    <row r="171" spans="3:8" ht="12.75">
      <c r="C171" s="10"/>
      <c r="D171" s="10"/>
      <c r="E171" s="84"/>
      <c r="F171" s="84"/>
      <c r="G171" s="84"/>
      <c r="H171" s="84"/>
    </row>
    <row r="172" spans="3:8" ht="12.75">
      <c r="C172" s="10"/>
      <c r="D172" s="10"/>
      <c r="E172" s="84"/>
      <c r="F172" s="84"/>
      <c r="G172" s="84"/>
      <c r="H172" s="84"/>
    </row>
    <row r="173" spans="3:8" ht="12.75">
      <c r="C173" s="10"/>
      <c r="D173" s="10"/>
      <c r="E173" s="84"/>
      <c r="F173" s="84"/>
      <c r="G173" s="84"/>
      <c r="H173" s="84"/>
    </row>
    <row r="174" spans="3:8" ht="12.75">
      <c r="C174" s="10"/>
      <c r="D174" s="10"/>
      <c r="E174" s="84"/>
      <c r="F174" s="84"/>
      <c r="G174" s="84"/>
      <c r="H174" s="84"/>
    </row>
    <row r="175" spans="3:8" ht="12.75">
      <c r="C175" s="10"/>
      <c r="D175" s="10"/>
      <c r="E175" s="84"/>
      <c r="F175" s="84"/>
      <c r="G175" s="84"/>
      <c r="H175" s="84"/>
    </row>
    <row r="176" spans="3:8" ht="12.75">
      <c r="C176" s="10"/>
      <c r="D176" s="10"/>
      <c r="E176" s="84"/>
      <c r="F176" s="84"/>
      <c r="G176" s="84"/>
      <c r="H176" s="84"/>
    </row>
    <row r="177" spans="3:8" ht="12.75">
      <c r="C177" s="10"/>
      <c r="D177" s="10"/>
      <c r="E177" s="84"/>
      <c r="F177" s="84"/>
      <c r="G177" s="84"/>
      <c r="H177" s="84"/>
    </row>
    <row r="178" spans="3:8" ht="12.75">
      <c r="C178" s="10"/>
      <c r="D178" s="10"/>
      <c r="E178" s="84"/>
      <c r="F178" s="84"/>
      <c r="G178" s="84"/>
      <c r="H178" s="84"/>
    </row>
    <row r="179" spans="3:8" ht="12.75">
      <c r="C179" s="10"/>
      <c r="D179" s="10"/>
      <c r="E179" s="84"/>
      <c r="F179" s="84"/>
      <c r="G179" s="84"/>
      <c r="H179" s="84"/>
    </row>
    <row r="180" spans="3:8" ht="12.75">
      <c r="C180" s="10"/>
      <c r="D180" s="10"/>
      <c r="E180" s="84"/>
      <c r="F180" s="84"/>
      <c r="G180" s="84"/>
      <c r="H180" s="84"/>
    </row>
    <row r="181" spans="3:8" ht="12.75">
      <c r="C181" s="10"/>
      <c r="D181" s="10"/>
      <c r="E181" s="84"/>
      <c r="F181" s="84"/>
      <c r="G181" s="84"/>
      <c r="H181" s="84"/>
    </row>
    <row r="182" spans="3:8" ht="12.75">
      <c r="C182" s="10"/>
      <c r="D182" s="10"/>
      <c r="E182" s="84"/>
      <c r="F182" s="84"/>
      <c r="G182" s="84"/>
      <c r="H182" s="84"/>
    </row>
    <row r="183" spans="3:8" ht="12.75">
      <c r="C183" s="10"/>
      <c r="D183" s="10"/>
      <c r="E183" s="84"/>
      <c r="F183" s="84"/>
      <c r="G183" s="84"/>
      <c r="H183" s="84"/>
    </row>
    <row r="184" spans="3:8" ht="12.75">
      <c r="C184" s="10"/>
      <c r="D184" s="10"/>
      <c r="E184" s="84"/>
      <c r="F184" s="84"/>
      <c r="G184" s="84"/>
      <c r="H184" s="84"/>
    </row>
    <row r="185" spans="3:8" ht="12.75">
      <c r="C185" s="10"/>
      <c r="D185" s="10"/>
      <c r="E185" s="84"/>
      <c r="F185" s="84"/>
      <c r="G185" s="84"/>
      <c r="H185" s="84"/>
    </row>
    <row r="186" spans="3:8" ht="12.75">
      <c r="C186" s="10"/>
      <c r="D186" s="10"/>
      <c r="E186" s="84"/>
      <c r="F186" s="84"/>
      <c r="G186" s="84"/>
      <c r="H186" s="84"/>
    </row>
    <row r="187" spans="3:8" ht="12.75">
      <c r="C187" s="10"/>
      <c r="D187" s="10"/>
      <c r="E187" s="84"/>
      <c r="F187" s="84"/>
      <c r="G187" s="84"/>
      <c r="H187" s="84"/>
    </row>
    <row r="188" spans="3:8" ht="12.75">
      <c r="C188" s="10"/>
      <c r="D188" s="10"/>
      <c r="E188" s="84"/>
      <c r="F188" s="84"/>
      <c r="G188" s="84"/>
      <c r="H188" s="84"/>
    </row>
    <row r="189" spans="3:8" ht="12.75">
      <c r="C189" s="10"/>
      <c r="D189" s="10"/>
      <c r="E189" s="84"/>
      <c r="F189" s="84"/>
      <c r="G189" s="84"/>
      <c r="H189" s="84"/>
    </row>
    <row r="190" spans="3:8" ht="12.75">
      <c r="C190" s="10"/>
      <c r="D190" s="10"/>
      <c r="E190" s="84"/>
      <c r="F190" s="84"/>
      <c r="G190" s="84"/>
      <c r="H190" s="84"/>
    </row>
    <row r="191" spans="3:8" ht="12.75">
      <c r="C191" s="10"/>
      <c r="D191" s="10"/>
      <c r="E191" s="84"/>
      <c r="F191" s="84"/>
      <c r="G191" s="84"/>
      <c r="H191" s="84"/>
    </row>
    <row r="192" spans="3:8" ht="12.75">
      <c r="C192" s="10"/>
      <c r="D192" s="10"/>
      <c r="E192" s="84"/>
      <c r="F192" s="84"/>
      <c r="G192" s="84"/>
      <c r="H192" s="84"/>
    </row>
    <row r="193" spans="3:8" ht="12.75">
      <c r="C193" s="10"/>
      <c r="D193" s="10"/>
      <c r="E193" s="84"/>
      <c r="F193" s="84"/>
      <c r="G193" s="84"/>
      <c r="H193" s="84"/>
    </row>
    <row r="194" spans="3:8" ht="12.75">
      <c r="C194" s="10"/>
      <c r="D194" s="10"/>
      <c r="E194" s="84"/>
      <c r="F194" s="84"/>
      <c r="G194" s="84"/>
      <c r="H194" s="84"/>
    </row>
    <row r="195" spans="3:8" ht="12.75">
      <c r="C195" s="10"/>
      <c r="D195" s="10"/>
      <c r="E195" s="84"/>
      <c r="F195" s="84"/>
      <c r="G195" s="84"/>
      <c r="H195" s="84"/>
    </row>
    <row r="196" spans="3:8" ht="12.75">
      <c r="C196" s="10"/>
      <c r="D196" s="10"/>
      <c r="E196" s="84"/>
      <c r="F196" s="84"/>
      <c r="G196" s="84"/>
      <c r="H196" s="84"/>
    </row>
    <row r="197" spans="3:8" ht="12.75">
      <c r="C197" s="10"/>
      <c r="D197" s="10"/>
      <c r="E197" s="84"/>
      <c r="F197" s="84"/>
      <c r="G197" s="84"/>
      <c r="H197" s="84"/>
    </row>
    <row r="198" spans="3:8" ht="12.75">
      <c r="C198" s="10"/>
      <c r="D198" s="10"/>
      <c r="E198" s="84"/>
      <c r="F198" s="84"/>
      <c r="G198" s="84"/>
      <c r="H198" s="84"/>
    </row>
    <row r="199" spans="3:8" ht="12.75">
      <c r="C199" s="10"/>
      <c r="D199" s="10"/>
      <c r="E199" s="84"/>
      <c r="F199" s="84"/>
      <c r="G199" s="84"/>
      <c r="H199" s="84"/>
    </row>
    <row r="200" spans="3:8" ht="12.75">
      <c r="C200" s="10"/>
      <c r="D200" s="10"/>
      <c r="E200" s="84"/>
      <c r="F200" s="84"/>
      <c r="G200" s="84"/>
      <c r="H200" s="84"/>
    </row>
    <row r="201" spans="3:8" ht="12.75">
      <c r="C201" s="10"/>
      <c r="D201" s="10"/>
      <c r="E201" s="84"/>
      <c r="F201" s="84"/>
      <c r="G201" s="84"/>
      <c r="H201" s="84"/>
    </row>
    <row r="202" spans="3:8" ht="12.75">
      <c r="C202" s="10"/>
      <c r="D202" s="10"/>
      <c r="E202" s="84"/>
      <c r="F202" s="84"/>
      <c r="G202" s="84"/>
      <c r="H202" s="84"/>
    </row>
    <row r="203" spans="3:8" ht="12.75">
      <c r="C203" s="10"/>
      <c r="D203" s="10"/>
      <c r="E203" s="84"/>
      <c r="F203" s="84"/>
      <c r="G203" s="84"/>
      <c r="H203" s="84"/>
    </row>
    <row r="204" spans="3:8" ht="12.75">
      <c r="C204" s="10"/>
      <c r="D204" s="10"/>
      <c r="E204" s="84"/>
      <c r="F204" s="84"/>
      <c r="G204" s="84"/>
      <c r="H204" s="84"/>
    </row>
    <row r="205" spans="3:8" ht="12.75">
      <c r="C205" s="10"/>
      <c r="D205" s="10"/>
      <c r="E205" s="84"/>
      <c r="F205" s="84"/>
      <c r="G205" s="84"/>
      <c r="H205" s="84"/>
    </row>
    <row r="206" spans="3:8" ht="12.75">
      <c r="C206" s="10"/>
      <c r="D206" s="10"/>
      <c r="E206" s="84"/>
      <c r="F206" s="84"/>
      <c r="G206" s="84"/>
      <c r="H206" s="84"/>
    </row>
    <row r="207" spans="3:8" ht="12.75">
      <c r="C207" s="10"/>
      <c r="D207" s="10"/>
      <c r="E207" s="84"/>
      <c r="F207" s="84"/>
      <c r="G207" s="84"/>
      <c r="H207" s="84"/>
    </row>
    <row r="208" spans="3:8" ht="12.75">
      <c r="C208" s="10"/>
      <c r="D208" s="10"/>
      <c r="E208" s="84"/>
      <c r="F208" s="84"/>
      <c r="G208" s="84"/>
      <c r="H208" s="84"/>
    </row>
    <row r="209" spans="3:8" ht="12.75">
      <c r="C209" s="10"/>
      <c r="D209" s="10"/>
      <c r="E209" s="84"/>
      <c r="F209" s="84"/>
      <c r="G209" s="84"/>
      <c r="H209" s="84"/>
    </row>
    <row r="210" spans="3:8" ht="12.75">
      <c r="C210" s="10"/>
      <c r="D210" s="10"/>
      <c r="E210" s="84"/>
      <c r="F210" s="84"/>
      <c r="G210" s="84"/>
      <c r="H210" s="84"/>
    </row>
    <row r="211" spans="3:8" ht="12.75">
      <c r="C211" s="10"/>
      <c r="D211" s="10"/>
      <c r="E211" s="84"/>
      <c r="F211" s="84"/>
      <c r="G211" s="84"/>
      <c r="H211" s="84"/>
    </row>
    <row r="212" spans="3:8" ht="12.75">
      <c r="C212" s="10"/>
      <c r="D212" s="10"/>
      <c r="E212" s="84"/>
      <c r="F212" s="84"/>
      <c r="G212" s="84"/>
      <c r="H212" s="84"/>
    </row>
    <row r="213" spans="3:8" ht="12.75">
      <c r="C213" s="10"/>
      <c r="D213" s="10"/>
      <c r="E213" s="84"/>
      <c r="F213" s="84"/>
      <c r="G213" s="84"/>
      <c r="H213" s="84"/>
    </row>
    <row r="214" spans="3:8" ht="12.75">
      <c r="C214" s="10"/>
      <c r="D214" s="10"/>
      <c r="E214" s="84"/>
      <c r="F214" s="84"/>
      <c r="G214" s="84"/>
      <c r="H214" s="84"/>
    </row>
    <row r="215" spans="3:8" ht="12.75">
      <c r="C215" s="10"/>
      <c r="D215" s="10"/>
      <c r="E215" s="84"/>
      <c r="F215" s="84"/>
      <c r="G215" s="84"/>
      <c r="H215" s="84"/>
    </row>
    <row r="216" spans="3:8" ht="12.75">
      <c r="C216" s="10"/>
      <c r="D216" s="10"/>
      <c r="E216" s="84"/>
      <c r="F216" s="84"/>
      <c r="G216" s="84"/>
      <c r="H216" s="84"/>
    </row>
    <row r="217" spans="3:8" ht="12.75">
      <c r="C217" s="10"/>
      <c r="D217" s="10"/>
      <c r="E217" s="84"/>
      <c r="F217" s="84"/>
      <c r="G217" s="84"/>
      <c r="H217" s="84"/>
    </row>
    <row r="218" spans="3:8" ht="12.75">
      <c r="C218" s="10"/>
      <c r="D218" s="10"/>
      <c r="E218" s="84"/>
      <c r="F218" s="84"/>
      <c r="G218" s="84"/>
      <c r="H218" s="84"/>
    </row>
    <row r="219" spans="3:8" ht="12.75">
      <c r="C219" s="10"/>
      <c r="D219" s="10"/>
      <c r="E219" s="84"/>
      <c r="F219" s="84"/>
      <c r="G219" s="84"/>
      <c r="H219" s="84"/>
    </row>
    <row r="220" spans="3:8" ht="12.75">
      <c r="C220" s="10"/>
      <c r="D220" s="10"/>
      <c r="E220" s="84"/>
      <c r="F220" s="84"/>
      <c r="G220" s="84"/>
      <c r="H220" s="84"/>
    </row>
    <row r="221" spans="3:8" ht="12.75">
      <c r="C221" s="10"/>
      <c r="D221" s="10"/>
      <c r="E221" s="84"/>
      <c r="F221" s="84"/>
      <c r="G221" s="84"/>
      <c r="H221" s="84"/>
    </row>
    <row r="222" spans="3:8" ht="12.75">
      <c r="C222" s="10"/>
      <c r="D222" s="10"/>
      <c r="E222" s="84"/>
      <c r="F222" s="84"/>
      <c r="G222" s="84"/>
      <c r="H222" s="84"/>
    </row>
    <row r="223" spans="3:8" ht="12.75">
      <c r="C223" s="10"/>
      <c r="D223" s="10"/>
      <c r="E223" s="84"/>
      <c r="F223" s="84"/>
      <c r="G223" s="84"/>
      <c r="H223" s="84"/>
    </row>
    <row r="224" spans="3:8" ht="12.75">
      <c r="C224" s="10"/>
      <c r="D224" s="10"/>
      <c r="E224" s="84"/>
      <c r="F224" s="84"/>
      <c r="G224" s="84"/>
      <c r="H224" s="84"/>
    </row>
    <row r="225" spans="3:8" ht="12.75">
      <c r="C225" s="10"/>
      <c r="D225" s="10"/>
      <c r="E225" s="84"/>
      <c r="F225" s="84"/>
      <c r="G225" s="84"/>
      <c r="H225" s="84"/>
    </row>
    <row r="226" spans="3:8" ht="12.75">
      <c r="C226" s="10"/>
      <c r="D226" s="10"/>
      <c r="E226" s="84"/>
      <c r="F226" s="84"/>
      <c r="G226" s="84"/>
      <c r="H226" s="84"/>
    </row>
    <row r="227" spans="3:8" ht="12.75">
      <c r="C227" s="10"/>
      <c r="D227" s="10"/>
      <c r="E227" s="84"/>
      <c r="F227" s="84"/>
      <c r="G227" s="84"/>
      <c r="H227" s="84"/>
    </row>
    <row r="228" spans="3:8" ht="12.75">
      <c r="C228" s="10"/>
      <c r="D228" s="10"/>
      <c r="E228" s="84"/>
      <c r="F228" s="84"/>
      <c r="G228" s="84"/>
      <c r="H228" s="84"/>
    </row>
    <row r="229" spans="3:8" ht="12.75">
      <c r="C229" s="10"/>
      <c r="D229" s="10"/>
      <c r="E229" s="84"/>
      <c r="F229" s="84"/>
      <c r="G229" s="84"/>
      <c r="H229" s="84"/>
    </row>
    <row r="230" spans="3:8" ht="12.75">
      <c r="C230" s="10"/>
      <c r="D230" s="10"/>
      <c r="E230" s="84"/>
      <c r="F230" s="84"/>
      <c r="G230" s="84"/>
      <c r="H230" s="84"/>
    </row>
    <row r="231" spans="3:8" ht="12.75">
      <c r="C231" s="10"/>
      <c r="D231" s="10"/>
      <c r="E231" s="84"/>
      <c r="F231" s="84"/>
      <c r="G231" s="84"/>
      <c r="H231" s="84"/>
    </row>
    <row r="232" spans="3:8" ht="12.75">
      <c r="C232" s="10"/>
      <c r="D232" s="10"/>
      <c r="E232" s="84"/>
      <c r="F232" s="84"/>
      <c r="G232" s="84"/>
      <c r="H232" s="84"/>
    </row>
    <row r="233" spans="3:8" ht="12.75">
      <c r="C233" s="10"/>
      <c r="D233" s="10"/>
      <c r="E233" s="84"/>
      <c r="F233" s="84"/>
      <c r="G233" s="84"/>
      <c r="H233" s="84"/>
    </row>
    <row r="234" spans="3:8" ht="12.75">
      <c r="C234" s="10"/>
      <c r="D234" s="10"/>
      <c r="E234" s="84"/>
      <c r="F234" s="84"/>
      <c r="G234" s="84"/>
      <c r="H234" s="84"/>
    </row>
    <row r="235" spans="3:8" ht="12.75">
      <c r="C235" s="10"/>
      <c r="D235" s="10"/>
      <c r="E235" s="84"/>
      <c r="F235" s="84"/>
      <c r="G235" s="84"/>
      <c r="H235" s="84"/>
    </row>
    <row r="236" spans="3:8" ht="12.75">
      <c r="C236" s="10"/>
      <c r="D236" s="10"/>
      <c r="E236" s="84"/>
      <c r="F236" s="84"/>
      <c r="G236" s="84"/>
      <c r="H236" s="84"/>
    </row>
    <row r="237" spans="3:8" ht="12.75">
      <c r="C237" s="10"/>
      <c r="D237" s="10"/>
      <c r="E237" s="84"/>
      <c r="F237" s="84"/>
      <c r="G237" s="84"/>
      <c r="H237" s="84"/>
    </row>
    <row r="238" spans="3:8" ht="12.75">
      <c r="C238" s="10"/>
      <c r="D238" s="10"/>
      <c r="E238" s="84"/>
      <c r="F238" s="84"/>
      <c r="G238" s="84"/>
      <c r="H238" s="84"/>
    </row>
    <row r="239" spans="3:8" ht="12.75">
      <c r="C239" s="10"/>
      <c r="D239" s="10"/>
      <c r="E239" s="84"/>
      <c r="F239" s="84"/>
      <c r="G239" s="84"/>
      <c r="H239" s="84"/>
    </row>
    <row r="240" spans="3:8" ht="12.75">
      <c r="C240" s="10"/>
      <c r="D240" s="10"/>
      <c r="E240" s="84"/>
      <c r="F240" s="84"/>
      <c r="G240" s="84"/>
      <c r="H240" s="84"/>
    </row>
    <row r="241" spans="3:8" ht="12.75">
      <c r="C241" s="10"/>
      <c r="D241" s="10"/>
      <c r="E241" s="84"/>
      <c r="F241" s="84"/>
      <c r="G241" s="84"/>
      <c r="H241" s="84"/>
    </row>
    <row r="242" spans="3:8" ht="12.75">
      <c r="C242" s="10"/>
      <c r="D242" s="10"/>
      <c r="E242" s="84"/>
      <c r="F242" s="84"/>
      <c r="G242" s="84"/>
      <c r="H242" s="84"/>
    </row>
    <row r="243" spans="3:8" ht="12.75">
      <c r="C243" s="10"/>
      <c r="D243" s="10"/>
      <c r="E243" s="84"/>
      <c r="F243" s="84"/>
      <c r="G243" s="84"/>
      <c r="H243" s="84"/>
    </row>
    <row r="244" spans="3:8" ht="12.75">
      <c r="C244" s="10"/>
      <c r="D244" s="10"/>
      <c r="E244" s="84"/>
      <c r="F244" s="84"/>
      <c r="G244" s="84"/>
      <c r="H244" s="84"/>
    </row>
    <row r="245" spans="3:8" ht="12.75">
      <c r="C245" s="10"/>
      <c r="D245" s="10"/>
      <c r="E245" s="84"/>
      <c r="F245" s="84"/>
      <c r="G245" s="84"/>
      <c r="H245" s="84"/>
    </row>
    <row r="246" spans="3:8" ht="12.75">
      <c r="C246" s="10"/>
      <c r="D246" s="10"/>
      <c r="E246" s="84"/>
      <c r="F246" s="84"/>
      <c r="G246" s="84"/>
      <c r="H246" s="84"/>
    </row>
    <row r="247" spans="3:8" ht="12.75">
      <c r="C247" s="10"/>
      <c r="D247" s="10"/>
      <c r="E247" s="84"/>
      <c r="F247" s="84"/>
      <c r="G247" s="84"/>
      <c r="H247" s="84"/>
    </row>
    <row r="248" spans="3:8" ht="12.75">
      <c r="C248" s="10"/>
      <c r="D248" s="10"/>
      <c r="E248" s="84"/>
      <c r="F248" s="84"/>
      <c r="G248" s="84"/>
      <c r="H248" s="84"/>
    </row>
    <row r="249" spans="3:8" ht="12.75">
      <c r="C249" s="10"/>
      <c r="D249" s="10"/>
      <c r="E249" s="84"/>
      <c r="F249" s="84"/>
      <c r="G249" s="84"/>
      <c r="H249" s="84"/>
    </row>
    <row r="250" spans="3:8" ht="12.75">
      <c r="C250" s="10"/>
      <c r="D250" s="10"/>
      <c r="E250" s="84"/>
      <c r="F250" s="84"/>
      <c r="G250" s="84"/>
      <c r="H250" s="84"/>
    </row>
    <row r="251" spans="3:8" ht="12.75">
      <c r="C251" s="10"/>
      <c r="D251" s="10"/>
      <c r="E251" s="84"/>
      <c r="F251" s="84"/>
      <c r="G251" s="84"/>
      <c r="H251" s="84"/>
    </row>
    <row r="252" spans="3:8" ht="12.75">
      <c r="C252" s="10"/>
      <c r="D252" s="10"/>
      <c r="E252" s="84"/>
      <c r="F252" s="84"/>
      <c r="G252" s="84"/>
      <c r="H252" s="84"/>
    </row>
    <row r="253" spans="3:8" ht="12.75">
      <c r="C253" s="10"/>
      <c r="D253" s="10"/>
      <c r="E253" s="84"/>
      <c r="F253" s="84"/>
      <c r="G253" s="84"/>
      <c r="H253" s="84"/>
    </row>
    <row r="254" spans="3:8" ht="12.75">
      <c r="C254" s="10"/>
      <c r="D254" s="10"/>
      <c r="E254" s="84"/>
      <c r="F254" s="84"/>
      <c r="G254" s="84"/>
      <c r="H254" s="84"/>
    </row>
    <row r="255" spans="3:8" ht="12.75">
      <c r="C255" s="10"/>
      <c r="D255" s="10"/>
      <c r="E255" s="84"/>
      <c r="F255" s="84"/>
      <c r="G255" s="84"/>
      <c r="H255" s="84"/>
    </row>
    <row r="256" spans="3:8" ht="12.75">
      <c r="C256" s="10"/>
      <c r="D256" s="10"/>
      <c r="E256" s="84"/>
      <c r="F256" s="84"/>
      <c r="G256" s="84"/>
      <c r="H256" s="84"/>
    </row>
    <row r="257" spans="3:8" ht="12.75">
      <c r="C257" s="10"/>
      <c r="D257" s="10"/>
      <c r="E257" s="84"/>
      <c r="F257" s="84"/>
      <c r="G257" s="84"/>
      <c r="H257" s="84"/>
    </row>
    <row r="258" spans="3:8" ht="12.75">
      <c r="C258" s="10"/>
      <c r="D258" s="10"/>
      <c r="E258" s="84"/>
      <c r="F258" s="84"/>
      <c r="G258" s="84"/>
      <c r="H258" s="84"/>
    </row>
    <row r="259" spans="3:8" ht="12.75">
      <c r="C259" s="10"/>
      <c r="D259" s="10"/>
      <c r="E259" s="84"/>
      <c r="F259" s="84"/>
      <c r="G259" s="84"/>
      <c r="H259" s="84"/>
    </row>
    <row r="260" spans="3:8" ht="12.75">
      <c r="C260" s="10"/>
      <c r="D260" s="10"/>
      <c r="E260" s="84"/>
      <c r="F260" s="84"/>
      <c r="G260" s="84"/>
      <c r="H260" s="84"/>
    </row>
    <row r="261" spans="3:8" ht="12.75">
      <c r="C261" s="10"/>
      <c r="D261" s="10"/>
      <c r="E261" s="84"/>
      <c r="F261" s="84"/>
      <c r="G261" s="84"/>
      <c r="H261" s="84"/>
    </row>
    <row r="262" spans="3:8" ht="12.75">
      <c r="C262" s="10"/>
      <c r="D262" s="10"/>
      <c r="E262" s="84"/>
      <c r="F262" s="84"/>
      <c r="G262" s="84"/>
      <c r="H262" s="84"/>
    </row>
    <row r="263" spans="3:8" ht="12.75">
      <c r="C263" s="10"/>
      <c r="D263" s="10"/>
      <c r="E263" s="84"/>
      <c r="F263" s="84"/>
      <c r="G263" s="84"/>
      <c r="H263" s="84"/>
    </row>
    <row r="264" spans="3:8" ht="12.75">
      <c r="C264" s="10"/>
      <c r="D264" s="10"/>
      <c r="E264" s="84"/>
      <c r="F264" s="84"/>
      <c r="G264" s="84"/>
      <c r="H264" s="84"/>
    </row>
    <row r="265" spans="3:8" ht="12.75">
      <c r="C265" s="10"/>
      <c r="D265" s="10"/>
      <c r="E265" s="84"/>
      <c r="F265" s="84"/>
      <c r="G265" s="84"/>
      <c r="H265" s="84"/>
    </row>
    <row r="266" spans="3:8" ht="12.75">
      <c r="C266" s="10"/>
      <c r="D266" s="10"/>
      <c r="E266" s="84"/>
      <c r="F266" s="84"/>
      <c r="G266" s="84"/>
      <c r="H266" s="84"/>
    </row>
    <row r="267" spans="3:8" ht="12.75">
      <c r="C267" s="10"/>
      <c r="D267" s="10"/>
      <c r="E267" s="84"/>
      <c r="F267" s="84"/>
      <c r="G267" s="84"/>
      <c r="H267" s="84"/>
    </row>
    <row r="268" spans="3:8" ht="12.75">
      <c r="C268" s="10"/>
      <c r="D268" s="10"/>
      <c r="E268" s="84"/>
      <c r="F268" s="84"/>
      <c r="G268" s="84"/>
      <c r="H268" s="84"/>
    </row>
    <row r="269" spans="3:8" ht="12.75">
      <c r="C269" s="10"/>
      <c r="D269" s="10"/>
      <c r="E269" s="84"/>
      <c r="F269" s="84"/>
      <c r="G269" s="84"/>
      <c r="H269" s="84"/>
    </row>
    <row r="270" spans="3:8" ht="12.75">
      <c r="C270" s="10"/>
      <c r="D270" s="10"/>
      <c r="E270" s="84"/>
      <c r="F270" s="84"/>
      <c r="G270" s="84"/>
      <c r="H270" s="84"/>
    </row>
    <row r="271" spans="3:8" ht="12.75">
      <c r="C271" s="10"/>
      <c r="D271" s="10"/>
      <c r="E271" s="84"/>
      <c r="F271" s="84"/>
      <c r="G271" s="84"/>
      <c r="H271" s="84"/>
    </row>
    <row r="272" spans="3:8" ht="12.75">
      <c r="C272" s="10"/>
      <c r="D272" s="10"/>
      <c r="E272" s="84"/>
      <c r="F272" s="84"/>
      <c r="G272" s="84"/>
      <c r="H272" s="84"/>
    </row>
    <row r="273" spans="3:8" ht="12.75">
      <c r="C273" s="10"/>
      <c r="D273" s="10"/>
      <c r="E273" s="84"/>
      <c r="F273" s="84"/>
      <c r="G273" s="84"/>
      <c r="H273" s="84"/>
    </row>
    <row r="274" spans="3:8" ht="12.75">
      <c r="C274" s="10"/>
      <c r="D274" s="10"/>
      <c r="E274" s="84"/>
      <c r="F274" s="84"/>
      <c r="G274" s="84"/>
      <c r="H274" s="84"/>
    </row>
    <row r="275" spans="3:8" ht="12.75">
      <c r="C275" s="10"/>
      <c r="D275" s="10"/>
      <c r="E275" s="84"/>
      <c r="F275" s="84"/>
      <c r="G275" s="84"/>
      <c r="H275" s="84"/>
    </row>
    <row r="276" spans="3:8" ht="12.75">
      <c r="C276" s="10"/>
      <c r="D276" s="10"/>
      <c r="E276" s="84"/>
      <c r="F276" s="84"/>
      <c r="G276" s="84"/>
      <c r="H276" s="84"/>
    </row>
    <row r="277" spans="3:8" ht="12.75">
      <c r="C277" s="10"/>
      <c r="D277" s="10"/>
      <c r="E277" s="84"/>
      <c r="F277" s="84"/>
      <c r="G277" s="84"/>
      <c r="H277" s="84"/>
    </row>
    <row r="278" spans="3:8" ht="12.75">
      <c r="C278" s="10"/>
      <c r="D278" s="10"/>
      <c r="E278" s="84"/>
      <c r="F278" s="84"/>
      <c r="G278" s="84"/>
      <c r="H278" s="84"/>
    </row>
    <row r="279" spans="3:8" ht="12.75">
      <c r="C279" s="10"/>
      <c r="D279" s="10"/>
      <c r="E279" s="84"/>
      <c r="F279" s="84"/>
      <c r="G279" s="84"/>
      <c r="H279" s="84"/>
    </row>
    <row r="280" spans="3:8" ht="12.75">
      <c r="C280" s="10"/>
      <c r="D280" s="10"/>
      <c r="E280" s="84"/>
      <c r="F280" s="84"/>
      <c r="G280" s="84"/>
      <c r="H280" s="84"/>
    </row>
    <row r="281" spans="3:8" ht="12.75">
      <c r="C281" s="10"/>
      <c r="D281" s="10"/>
      <c r="E281" s="84"/>
      <c r="F281" s="84"/>
      <c r="G281" s="84"/>
      <c r="H281" s="84"/>
    </row>
    <row r="282" spans="3:8" ht="12.75">
      <c r="C282" s="10"/>
      <c r="D282" s="10"/>
      <c r="E282" s="84"/>
      <c r="F282" s="84"/>
      <c r="G282" s="84"/>
      <c r="H282" s="84"/>
    </row>
    <row r="283" spans="3:8" ht="12.75">
      <c r="C283" s="10"/>
      <c r="D283" s="10"/>
      <c r="E283" s="84"/>
      <c r="F283" s="84"/>
      <c r="G283" s="84"/>
      <c r="H283" s="84"/>
    </row>
    <row r="284" spans="3:8" ht="12.75">
      <c r="C284" s="10"/>
      <c r="D284" s="10"/>
      <c r="E284" s="84"/>
      <c r="F284" s="84"/>
      <c r="G284" s="84"/>
      <c r="H284" s="84"/>
    </row>
    <row r="285" spans="3:8" ht="12.75">
      <c r="C285" s="10"/>
      <c r="D285" s="10"/>
      <c r="E285" s="84"/>
      <c r="F285" s="84"/>
      <c r="G285" s="84"/>
      <c r="H285" s="84"/>
    </row>
    <row r="286" spans="3:8" ht="12.75">
      <c r="C286" s="10"/>
      <c r="D286" s="10"/>
      <c r="E286" s="84"/>
      <c r="F286" s="84"/>
      <c r="G286" s="84"/>
      <c r="H286" s="84"/>
    </row>
    <row r="287" spans="3:8" ht="12.75">
      <c r="C287" s="10"/>
      <c r="D287" s="10"/>
      <c r="E287" s="84"/>
      <c r="F287" s="84"/>
      <c r="G287" s="84"/>
      <c r="H287" s="84"/>
    </row>
    <row r="288" spans="3:8" ht="12.75">
      <c r="C288" s="10"/>
      <c r="D288" s="10"/>
      <c r="E288" s="84"/>
      <c r="F288" s="84"/>
      <c r="G288" s="84"/>
      <c r="H288" s="84"/>
    </row>
    <row r="289" spans="3:8" ht="12.75">
      <c r="C289" s="10"/>
      <c r="D289" s="10"/>
      <c r="E289" s="84"/>
      <c r="F289" s="84"/>
      <c r="G289" s="84"/>
      <c r="H289" s="84"/>
    </row>
    <row r="290" spans="3:8" ht="12.75">
      <c r="C290" s="10"/>
      <c r="D290" s="10"/>
      <c r="E290" s="84"/>
      <c r="F290" s="84"/>
      <c r="G290" s="84"/>
      <c r="H290" s="84"/>
    </row>
    <row r="291" spans="3:8" ht="12.75">
      <c r="C291" s="10"/>
      <c r="D291" s="10"/>
      <c r="E291" s="84"/>
      <c r="F291" s="84"/>
      <c r="G291" s="84"/>
      <c r="H291" s="84"/>
    </row>
    <row r="292" spans="3:8" ht="12.75">
      <c r="C292" s="10"/>
      <c r="D292" s="10"/>
      <c r="E292" s="84"/>
      <c r="F292" s="84"/>
      <c r="G292" s="84"/>
      <c r="H292" s="84"/>
    </row>
    <row r="293" spans="3:8" ht="12.75">
      <c r="C293" s="10"/>
      <c r="D293" s="10"/>
      <c r="E293" s="84"/>
      <c r="F293" s="84"/>
      <c r="G293" s="84"/>
      <c r="H293" s="84"/>
    </row>
    <row r="294" spans="3:8" ht="12.75">
      <c r="C294" s="10"/>
      <c r="D294" s="10"/>
      <c r="E294" s="84"/>
      <c r="F294" s="84"/>
      <c r="G294" s="84"/>
      <c r="H294" s="84"/>
    </row>
    <row r="295" spans="3:8" ht="12.75">
      <c r="C295" s="10"/>
      <c r="D295" s="10"/>
      <c r="E295" s="84"/>
      <c r="F295" s="84"/>
      <c r="G295" s="84"/>
      <c r="H295" s="84"/>
    </row>
    <row r="296" spans="3:8" ht="12.75">
      <c r="C296" s="10"/>
      <c r="D296" s="10"/>
      <c r="E296" s="84"/>
      <c r="F296" s="84"/>
      <c r="G296" s="84"/>
      <c r="H296" s="84"/>
    </row>
    <row r="297" spans="3:8" ht="12.75">
      <c r="C297" s="10"/>
      <c r="D297" s="10"/>
      <c r="E297" s="84"/>
      <c r="F297" s="84"/>
      <c r="G297" s="84"/>
      <c r="H297" s="84"/>
    </row>
    <row r="298" spans="3:8" ht="12.75">
      <c r="C298" s="10"/>
      <c r="D298" s="10"/>
      <c r="E298" s="84"/>
      <c r="F298" s="84"/>
      <c r="G298" s="84"/>
      <c r="H298" s="84"/>
    </row>
    <row r="299" spans="3:8" ht="12.75">
      <c r="C299" s="10"/>
      <c r="D299" s="10"/>
      <c r="E299" s="84"/>
      <c r="F299" s="84"/>
      <c r="G299" s="84"/>
      <c r="H299" s="84"/>
    </row>
    <row r="300" spans="3:8" ht="12.75">
      <c r="C300" s="10"/>
      <c r="D300" s="10"/>
      <c r="E300" s="84"/>
      <c r="F300" s="84"/>
      <c r="G300" s="84"/>
      <c r="H300" s="84"/>
    </row>
    <row r="301" spans="3:8" ht="12.75">
      <c r="C301" s="10"/>
      <c r="D301" s="10"/>
      <c r="E301" s="84"/>
      <c r="F301" s="84"/>
      <c r="G301" s="84"/>
      <c r="H301" s="84"/>
    </row>
    <row r="302" spans="3:8" ht="12.75">
      <c r="C302" s="10"/>
      <c r="D302" s="10"/>
      <c r="E302" s="84"/>
      <c r="F302" s="84"/>
      <c r="G302" s="84"/>
      <c r="H302" s="84"/>
    </row>
    <row r="303" spans="3:8" ht="12.75">
      <c r="C303" s="10"/>
      <c r="D303" s="10"/>
      <c r="E303" s="84"/>
      <c r="F303" s="84"/>
      <c r="G303" s="84"/>
      <c r="H303" s="84"/>
    </row>
    <row r="304" spans="3:8" ht="12.75">
      <c r="C304" s="10"/>
      <c r="D304" s="10"/>
      <c r="E304" s="84"/>
      <c r="F304" s="84"/>
      <c r="G304" s="84"/>
      <c r="H304" s="84"/>
    </row>
    <row r="305" spans="3:8" ht="12.75">
      <c r="C305" s="10"/>
      <c r="D305" s="10"/>
      <c r="E305" s="84"/>
      <c r="F305" s="84"/>
      <c r="G305" s="84"/>
      <c r="H305" s="84"/>
    </row>
    <row r="306" spans="3:8" ht="12.75">
      <c r="C306" s="10"/>
      <c r="D306" s="10"/>
      <c r="E306" s="84"/>
      <c r="F306" s="84"/>
      <c r="G306" s="84"/>
      <c r="H306" s="84"/>
    </row>
    <row r="307" spans="3:8" ht="12.75">
      <c r="C307" s="10"/>
      <c r="D307" s="10"/>
      <c r="E307" s="84"/>
      <c r="F307" s="84"/>
      <c r="G307" s="84"/>
      <c r="H307" s="84"/>
    </row>
    <row r="308" spans="3:8" ht="12.75">
      <c r="C308" s="10"/>
      <c r="D308" s="10"/>
      <c r="E308" s="84"/>
      <c r="F308" s="84"/>
      <c r="G308" s="84"/>
      <c r="H308" s="84"/>
    </row>
    <row r="309" spans="3:8" ht="12.75">
      <c r="C309" s="10"/>
      <c r="D309" s="10"/>
      <c r="E309" s="84"/>
      <c r="F309" s="84"/>
      <c r="G309" s="84"/>
      <c r="H309" s="84"/>
    </row>
    <row r="310" spans="3:8" ht="12.75">
      <c r="C310" s="10"/>
      <c r="D310" s="10"/>
      <c r="E310" s="84"/>
      <c r="F310" s="84"/>
      <c r="G310" s="84"/>
      <c r="H310" s="84"/>
    </row>
    <row r="311" spans="3:8" ht="12.75">
      <c r="C311" s="10"/>
      <c r="D311" s="10"/>
      <c r="E311" s="84"/>
      <c r="F311" s="84"/>
      <c r="G311" s="84"/>
      <c r="H311" s="84"/>
    </row>
    <row r="312" spans="3:8" ht="12.75">
      <c r="C312" s="10"/>
      <c r="D312" s="10"/>
      <c r="E312" s="84"/>
      <c r="F312" s="84"/>
      <c r="G312" s="84"/>
      <c r="H312" s="84"/>
    </row>
    <row r="313" spans="3:8" ht="12.75">
      <c r="C313" s="10"/>
      <c r="D313" s="10"/>
      <c r="E313" s="84"/>
      <c r="F313" s="84"/>
      <c r="G313" s="84"/>
      <c r="H313" s="84"/>
    </row>
    <row r="314" spans="3:8" ht="12.75">
      <c r="C314" s="10"/>
      <c r="D314" s="10"/>
      <c r="E314" s="84"/>
      <c r="F314" s="84"/>
      <c r="G314" s="84"/>
      <c r="H314" s="84"/>
    </row>
    <row r="315" spans="3:8" ht="12.75">
      <c r="C315" s="10"/>
      <c r="D315" s="10"/>
      <c r="E315" s="84"/>
      <c r="F315" s="84"/>
      <c r="G315" s="84"/>
      <c r="H315" s="84"/>
    </row>
    <row r="316" spans="3:8" ht="12.75">
      <c r="C316" s="10"/>
      <c r="D316" s="10"/>
      <c r="E316" s="84"/>
      <c r="F316" s="84"/>
      <c r="G316" s="84"/>
      <c r="H316" s="84"/>
    </row>
    <row r="317" spans="3:8" ht="12.75">
      <c r="C317" s="10"/>
      <c r="D317" s="10"/>
      <c r="E317" s="84"/>
      <c r="F317" s="84"/>
      <c r="G317" s="84"/>
      <c r="H317" s="84"/>
    </row>
    <row r="318" spans="3:8" ht="12.75">
      <c r="C318" s="10"/>
      <c r="D318" s="10"/>
      <c r="E318" s="84"/>
      <c r="F318" s="84"/>
      <c r="G318" s="84"/>
      <c r="H318" s="84"/>
    </row>
    <row r="319" spans="3:8" ht="12.75">
      <c r="C319" s="10"/>
      <c r="D319" s="10"/>
      <c r="E319" s="84"/>
      <c r="F319" s="84"/>
      <c r="G319" s="84"/>
      <c r="H319" s="84"/>
    </row>
    <row r="320" spans="3:8" ht="12.75">
      <c r="C320" s="10"/>
      <c r="D320" s="10"/>
      <c r="E320" s="84"/>
      <c r="F320" s="84"/>
      <c r="G320" s="84"/>
      <c r="H320" s="84"/>
    </row>
    <row r="321" spans="3:8" ht="12.75">
      <c r="C321" s="10"/>
      <c r="D321" s="10"/>
      <c r="E321" s="84"/>
      <c r="F321" s="84"/>
      <c r="G321" s="84"/>
      <c r="H321" s="84"/>
    </row>
    <row r="322" spans="3:8" ht="12.75">
      <c r="C322" s="10"/>
      <c r="D322" s="10"/>
      <c r="E322" s="84"/>
      <c r="F322" s="84"/>
      <c r="G322" s="84"/>
      <c r="H322" s="84"/>
    </row>
    <row r="323" spans="3:8" ht="12.75">
      <c r="C323" s="10"/>
      <c r="D323" s="10"/>
      <c r="E323" s="84"/>
      <c r="F323" s="84"/>
      <c r="G323" s="84"/>
      <c r="H323" s="84"/>
    </row>
    <row r="324" spans="3:8" ht="12.75">
      <c r="C324" s="10"/>
      <c r="D324" s="10"/>
      <c r="E324" s="84"/>
      <c r="F324" s="84"/>
      <c r="G324" s="84"/>
      <c r="H324" s="84"/>
    </row>
    <row r="325" spans="3:8" ht="12.75">
      <c r="C325" s="10"/>
      <c r="D325" s="10"/>
      <c r="E325" s="84"/>
      <c r="F325" s="84"/>
      <c r="G325" s="84"/>
      <c r="H325" s="84"/>
    </row>
    <row r="326" spans="3:8" ht="12.75">
      <c r="C326" s="10"/>
      <c r="D326" s="10"/>
      <c r="E326" s="84"/>
      <c r="F326" s="84"/>
      <c r="G326" s="84"/>
      <c r="H326" s="84"/>
    </row>
    <row r="327" spans="3:8" ht="12.75">
      <c r="C327" s="10"/>
      <c r="D327" s="10"/>
      <c r="E327" s="84"/>
      <c r="F327" s="84"/>
      <c r="G327" s="84"/>
      <c r="H327" s="84"/>
    </row>
    <row r="328" spans="3:8" ht="12.75">
      <c r="C328" s="10"/>
      <c r="D328" s="10"/>
      <c r="E328" s="84"/>
      <c r="F328" s="84"/>
      <c r="G328" s="84"/>
      <c r="H328" s="84"/>
    </row>
    <row r="329" spans="3:8" ht="12.75">
      <c r="C329" s="10"/>
      <c r="D329" s="10"/>
      <c r="E329" s="84"/>
      <c r="F329" s="84"/>
      <c r="G329" s="84"/>
      <c r="H329" s="84"/>
    </row>
    <row r="330" spans="3:8" ht="12.75">
      <c r="C330" s="10"/>
      <c r="D330" s="10"/>
      <c r="E330" s="84"/>
      <c r="F330" s="84"/>
      <c r="G330" s="84"/>
      <c r="H330" s="84"/>
    </row>
    <row r="331" spans="3:8" ht="12.75">
      <c r="C331" s="10"/>
      <c r="D331" s="10"/>
      <c r="E331" s="84"/>
      <c r="F331" s="84"/>
      <c r="G331" s="84"/>
      <c r="H331" s="84"/>
    </row>
    <row r="332" spans="3:8" ht="12.75">
      <c r="C332" s="10"/>
      <c r="D332" s="10"/>
      <c r="E332" s="84"/>
      <c r="F332" s="84"/>
      <c r="G332" s="84"/>
      <c r="H332" s="84"/>
    </row>
    <row r="333" spans="3:8" ht="12.75">
      <c r="C333" s="10"/>
      <c r="D333" s="10"/>
      <c r="E333" s="84"/>
      <c r="F333" s="84"/>
      <c r="G333" s="84"/>
      <c r="H333" s="84"/>
    </row>
    <row r="334" spans="3:8" ht="12.75">
      <c r="C334" s="10"/>
      <c r="D334" s="10"/>
      <c r="E334" s="84"/>
      <c r="F334" s="84"/>
      <c r="G334" s="84"/>
      <c r="H334" s="84"/>
    </row>
    <row r="335" spans="3:8" ht="12.75">
      <c r="C335" s="10"/>
      <c r="D335" s="10"/>
      <c r="E335" s="84"/>
      <c r="F335" s="84"/>
      <c r="G335" s="84"/>
      <c r="H335" s="84"/>
    </row>
    <row r="336" spans="3:8" ht="12.75">
      <c r="C336" s="10"/>
      <c r="D336" s="10"/>
      <c r="E336" s="84"/>
      <c r="F336" s="84"/>
      <c r="G336" s="84"/>
      <c r="H336" s="84"/>
    </row>
    <row r="337" spans="3:8" ht="12.75">
      <c r="C337" s="10"/>
      <c r="D337" s="10"/>
      <c r="E337" s="84"/>
      <c r="F337" s="84"/>
      <c r="G337" s="84"/>
      <c r="H337" s="84"/>
    </row>
    <row r="338" spans="3:8" ht="12.75">
      <c r="C338" s="10"/>
      <c r="D338" s="10"/>
      <c r="E338" s="84"/>
      <c r="F338" s="84"/>
      <c r="G338" s="84"/>
      <c r="H338" s="84"/>
    </row>
    <row r="339" spans="3:8" ht="12.75">
      <c r="C339" s="10"/>
      <c r="D339" s="10"/>
      <c r="E339" s="84"/>
      <c r="F339" s="84"/>
      <c r="G339" s="84"/>
      <c r="H339" s="84"/>
    </row>
    <row r="340" spans="3:8" ht="12.75">
      <c r="C340" s="10"/>
      <c r="D340" s="10"/>
      <c r="E340" s="84"/>
      <c r="F340" s="84"/>
      <c r="G340" s="84"/>
      <c r="H340" s="84"/>
    </row>
    <row r="341" spans="3:8" ht="12.75">
      <c r="C341" s="10"/>
      <c r="D341" s="10"/>
      <c r="E341" s="84"/>
      <c r="F341" s="84"/>
      <c r="G341" s="84"/>
      <c r="H341" s="84"/>
    </row>
    <row r="342" spans="3:8" ht="12.75">
      <c r="C342" s="10"/>
      <c r="D342" s="10"/>
      <c r="E342" s="84"/>
      <c r="F342" s="84"/>
      <c r="G342" s="84"/>
      <c r="H342" s="84"/>
    </row>
    <row r="343" spans="3:8" ht="12.75">
      <c r="C343" s="10"/>
      <c r="D343" s="10"/>
      <c r="E343" s="84"/>
      <c r="F343" s="84"/>
      <c r="G343" s="84"/>
      <c r="H343" s="84"/>
    </row>
    <row r="344" spans="3:8" ht="12.75">
      <c r="C344" s="10"/>
      <c r="D344" s="10"/>
      <c r="E344" s="84"/>
      <c r="F344" s="84"/>
      <c r="G344" s="84"/>
      <c r="H344" s="84"/>
    </row>
    <row r="345" spans="3:8" ht="12.75">
      <c r="C345" s="10"/>
      <c r="D345" s="10"/>
      <c r="E345" s="84"/>
      <c r="F345" s="84"/>
      <c r="G345" s="84"/>
      <c r="H345" s="84"/>
    </row>
    <row r="346" spans="3:8" ht="12.75">
      <c r="C346" s="10"/>
      <c r="D346" s="10"/>
      <c r="E346" s="84"/>
      <c r="F346" s="84"/>
      <c r="G346" s="84"/>
      <c r="H346" s="84"/>
    </row>
    <row r="347" spans="3:8" ht="12.75">
      <c r="C347" s="10"/>
      <c r="D347" s="10"/>
      <c r="E347" s="84"/>
      <c r="F347" s="84"/>
      <c r="G347" s="84"/>
      <c r="H347" s="84"/>
    </row>
    <row r="348" spans="3:8" ht="12.75">
      <c r="C348" s="10"/>
      <c r="D348" s="10"/>
      <c r="E348" s="84"/>
      <c r="F348" s="84"/>
      <c r="G348" s="84"/>
      <c r="H348" s="84"/>
    </row>
    <row r="349" spans="3:8" ht="12.75">
      <c r="C349" s="10"/>
      <c r="D349" s="10"/>
      <c r="E349" s="84"/>
      <c r="F349" s="84"/>
      <c r="G349" s="84"/>
      <c r="H349" s="84"/>
    </row>
    <row r="350" spans="3:8" ht="12.75">
      <c r="C350" s="10"/>
      <c r="D350" s="10"/>
      <c r="E350" s="84"/>
      <c r="F350" s="84"/>
      <c r="G350" s="84"/>
      <c r="H350" s="84"/>
    </row>
    <row r="351" spans="3:8" ht="12.75">
      <c r="C351" s="10"/>
      <c r="D351" s="10"/>
      <c r="E351" s="84"/>
      <c r="F351" s="84"/>
      <c r="G351" s="84"/>
      <c r="H351" s="84"/>
    </row>
    <row r="352" spans="3:8" ht="12.75">
      <c r="C352" s="10"/>
      <c r="D352" s="10"/>
      <c r="E352" s="84"/>
      <c r="F352" s="84"/>
      <c r="G352" s="84"/>
      <c r="H352" s="84"/>
    </row>
    <row r="353" spans="3:8" ht="12.75">
      <c r="C353" s="10"/>
      <c r="D353" s="10"/>
      <c r="E353" s="84"/>
      <c r="F353" s="84"/>
      <c r="G353" s="84"/>
      <c r="H353" s="84"/>
    </row>
    <row r="354" spans="3:8" ht="12.75">
      <c r="C354" s="10"/>
      <c r="D354" s="10"/>
      <c r="E354" s="84"/>
      <c r="F354" s="84"/>
      <c r="G354" s="84"/>
      <c r="H354" s="84"/>
    </row>
    <row r="355" spans="3:8" ht="12.75">
      <c r="C355" s="10"/>
      <c r="D355" s="10"/>
      <c r="E355" s="84"/>
      <c r="F355" s="84"/>
      <c r="G355" s="84"/>
      <c r="H355" s="84"/>
    </row>
    <row r="356" spans="3:8" ht="12.75">
      <c r="C356" s="10"/>
      <c r="D356" s="10"/>
      <c r="E356" s="84"/>
      <c r="F356" s="84"/>
      <c r="G356" s="84"/>
      <c r="H356" s="84"/>
    </row>
    <row r="357" spans="3:8" ht="12.75">
      <c r="C357" s="10"/>
      <c r="D357" s="10"/>
      <c r="E357" s="84"/>
      <c r="F357" s="84"/>
      <c r="G357" s="84"/>
      <c r="H357" s="84"/>
    </row>
    <row r="358" spans="3:8" ht="12.75">
      <c r="C358" s="10"/>
      <c r="D358" s="10"/>
      <c r="E358" s="84"/>
      <c r="F358" s="84"/>
      <c r="G358" s="84"/>
      <c r="H358" s="84"/>
    </row>
    <row r="359" spans="3:8" ht="12.75">
      <c r="C359" s="10"/>
      <c r="D359" s="10"/>
      <c r="E359" s="84"/>
      <c r="F359" s="84"/>
      <c r="G359" s="84"/>
      <c r="H359" s="84"/>
    </row>
    <row r="360" spans="3:8" ht="12.75">
      <c r="C360" s="10"/>
      <c r="D360" s="10"/>
      <c r="E360" s="84"/>
      <c r="F360" s="84"/>
      <c r="G360" s="84"/>
      <c r="H360" s="84"/>
    </row>
    <row r="361" spans="3:8" ht="12.75">
      <c r="C361" s="10"/>
      <c r="D361" s="10"/>
      <c r="E361" s="84"/>
      <c r="F361" s="84"/>
      <c r="G361" s="84"/>
      <c r="H361" s="84"/>
    </row>
    <row r="362" spans="3:8" ht="12.75">
      <c r="C362" s="10"/>
      <c r="D362" s="10"/>
      <c r="E362" s="84"/>
      <c r="F362" s="84"/>
      <c r="G362" s="84"/>
      <c r="H362" s="84"/>
    </row>
    <row r="363" spans="3:8" ht="12.75">
      <c r="C363" s="10"/>
      <c r="D363" s="10"/>
      <c r="E363" s="84"/>
      <c r="F363" s="84"/>
      <c r="G363" s="84"/>
      <c r="H363" s="84"/>
    </row>
    <row r="364" spans="3:8" ht="12.75">
      <c r="C364" s="10"/>
      <c r="D364" s="10"/>
      <c r="E364" s="84"/>
      <c r="F364" s="84"/>
      <c r="G364" s="84"/>
      <c r="H364" s="84"/>
    </row>
    <row r="365" spans="3:8" ht="12.75">
      <c r="C365" s="10"/>
      <c r="D365" s="10"/>
      <c r="E365" s="84"/>
      <c r="F365" s="84"/>
      <c r="G365" s="84"/>
      <c r="H365" s="84"/>
    </row>
    <row r="366" spans="3:8" ht="12.75">
      <c r="C366" s="10"/>
      <c r="D366" s="10"/>
      <c r="E366" s="84"/>
      <c r="F366" s="84"/>
      <c r="G366" s="84"/>
      <c r="H366" s="84"/>
    </row>
    <row r="367" spans="3:8" ht="12.75">
      <c r="C367" s="10"/>
      <c r="D367" s="10"/>
      <c r="E367" s="84"/>
      <c r="F367" s="84"/>
      <c r="G367" s="84"/>
      <c r="H367" s="84"/>
    </row>
    <row r="368" spans="3:8" ht="12.75">
      <c r="C368" s="10"/>
      <c r="D368" s="10"/>
      <c r="E368" s="84"/>
      <c r="F368" s="84"/>
      <c r="G368" s="84"/>
      <c r="H368" s="84"/>
    </row>
    <row r="369" spans="3:8" ht="12.75">
      <c r="C369" s="10"/>
      <c r="D369" s="10"/>
      <c r="E369" s="84"/>
      <c r="F369" s="84"/>
      <c r="G369" s="84"/>
      <c r="H369" s="84"/>
    </row>
    <row r="370" spans="3:8" ht="12.75">
      <c r="C370" s="10"/>
      <c r="D370" s="10"/>
      <c r="E370" s="84"/>
      <c r="F370" s="84"/>
      <c r="G370" s="84"/>
      <c r="H370" s="84"/>
    </row>
    <row r="371" spans="3:8" ht="12.75">
      <c r="C371" s="10"/>
      <c r="D371" s="10"/>
      <c r="E371" s="84"/>
      <c r="F371" s="84"/>
      <c r="G371" s="84"/>
      <c r="H371" s="84"/>
    </row>
    <row r="372" spans="3:8" ht="12.75">
      <c r="C372" s="10"/>
      <c r="D372" s="10"/>
      <c r="E372" s="84"/>
      <c r="F372" s="84"/>
      <c r="G372" s="84"/>
      <c r="H372" s="84"/>
    </row>
    <row r="373" spans="3:8" ht="12.75">
      <c r="C373" s="10"/>
      <c r="D373" s="10"/>
      <c r="E373" s="84"/>
      <c r="F373" s="84"/>
      <c r="G373" s="84"/>
      <c r="H373" s="84"/>
    </row>
    <row r="374" spans="3:8" ht="12.75">
      <c r="C374" s="10"/>
      <c r="D374" s="10"/>
      <c r="E374" s="84"/>
      <c r="F374" s="84"/>
      <c r="G374" s="84"/>
      <c r="H374" s="84"/>
    </row>
    <row r="375" spans="3:8" ht="12.75">
      <c r="C375" s="10"/>
      <c r="D375" s="10"/>
      <c r="E375" s="84"/>
      <c r="F375" s="84"/>
      <c r="G375" s="84"/>
      <c r="H375" s="84"/>
    </row>
    <row r="376" spans="3:8" ht="12.75">
      <c r="C376" s="10"/>
      <c r="D376" s="10"/>
      <c r="E376" s="84"/>
      <c r="F376" s="84"/>
      <c r="G376" s="84"/>
      <c r="H376" s="84"/>
    </row>
    <row r="377" spans="3:8" ht="12.75">
      <c r="C377" s="10"/>
      <c r="D377" s="10"/>
      <c r="E377" s="84"/>
      <c r="F377" s="84"/>
      <c r="G377" s="84"/>
      <c r="H377" s="84"/>
    </row>
    <row r="378" spans="3:8" ht="12.75">
      <c r="C378" s="10"/>
      <c r="D378" s="10"/>
      <c r="E378" s="84"/>
      <c r="F378" s="84"/>
      <c r="G378" s="84"/>
      <c r="H378" s="84"/>
    </row>
    <row r="379" spans="3:8" ht="12.75">
      <c r="C379" s="10"/>
      <c r="D379" s="10"/>
      <c r="E379" s="84"/>
      <c r="F379" s="84"/>
      <c r="G379" s="84"/>
      <c r="H379" s="84"/>
    </row>
    <row r="380" spans="3:8" ht="12.75">
      <c r="C380" s="10"/>
      <c r="D380" s="10"/>
      <c r="E380" s="84"/>
      <c r="F380" s="84"/>
      <c r="G380" s="84"/>
      <c r="H380" s="84"/>
    </row>
    <row r="381" spans="3:8" ht="12.75">
      <c r="C381" s="10"/>
      <c r="D381" s="10"/>
      <c r="E381" s="84"/>
      <c r="F381" s="84"/>
      <c r="G381" s="84"/>
      <c r="H381" s="84"/>
    </row>
    <row r="382" spans="3:8" ht="12.75">
      <c r="C382" s="10"/>
      <c r="D382" s="10"/>
      <c r="E382" s="84"/>
      <c r="F382" s="84"/>
      <c r="G382" s="84"/>
      <c r="H382" s="84"/>
    </row>
    <row r="383" spans="3:8" ht="12.75">
      <c r="C383" s="10"/>
      <c r="D383" s="10"/>
      <c r="E383" s="84"/>
      <c r="F383" s="84"/>
      <c r="G383" s="84"/>
      <c r="H383" s="84"/>
    </row>
    <row r="384" spans="3:8" ht="12.75">
      <c r="C384" s="10"/>
      <c r="D384" s="10"/>
      <c r="E384" s="84"/>
      <c r="F384" s="84"/>
      <c r="G384" s="84"/>
      <c r="H384" s="84"/>
    </row>
    <row r="385" spans="3:8" ht="12.75">
      <c r="C385" s="10"/>
      <c r="D385" s="10"/>
      <c r="E385" s="84"/>
      <c r="F385" s="84"/>
      <c r="G385" s="84"/>
      <c r="H385" s="84"/>
    </row>
    <row r="386" spans="3:8" ht="12.75">
      <c r="C386" s="10"/>
      <c r="D386" s="10"/>
      <c r="E386" s="84"/>
      <c r="F386" s="84"/>
      <c r="G386" s="84"/>
      <c r="H386" s="84"/>
    </row>
    <row r="387" spans="3:8" ht="12.75">
      <c r="C387" s="10"/>
      <c r="D387" s="10"/>
      <c r="E387" s="84"/>
      <c r="F387" s="84"/>
      <c r="G387" s="84"/>
      <c r="H387" s="84"/>
    </row>
    <row r="388" spans="3:8" ht="12.75">
      <c r="C388" s="10"/>
      <c r="D388" s="10"/>
      <c r="E388" s="84"/>
      <c r="F388" s="84"/>
      <c r="G388" s="84"/>
      <c r="H388" s="84"/>
    </row>
    <row r="389" spans="3:8" ht="12.75">
      <c r="C389" s="10"/>
      <c r="D389" s="10"/>
      <c r="E389" s="84"/>
      <c r="F389" s="84"/>
      <c r="G389" s="84"/>
      <c r="H389" s="84"/>
    </row>
    <row r="390" spans="3:8" ht="12.75">
      <c r="C390" s="10"/>
      <c r="D390" s="10"/>
      <c r="E390" s="84"/>
      <c r="F390" s="84"/>
      <c r="G390" s="84"/>
      <c r="H390" s="84"/>
    </row>
    <row r="391" spans="3:8" ht="12.75">
      <c r="C391" s="10"/>
      <c r="D391" s="10"/>
      <c r="E391" s="84"/>
      <c r="F391" s="84"/>
      <c r="G391" s="84"/>
      <c r="H391" s="84"/>
    </row>
    <row r="392" spans="3:8" ht="12.75">
      <c r="C392" s="10"/>
      <c r="D392" s="10"/>
      <c r="E392" s="84"/>
      <c r="F392" s="84"/>
      <c r="G392" s="84"/>
      <c r="H392" s="84"/>
    </row>
    <row r="393" spans="3:8" ht="12.75">
      <c r="C393" s="10"/>
      <c r="D393" s="10"/>
      <c r="E393" s="84"/>
      <c r="F393" s="84"/>
      <c r="G393" s="84"/>
      <c r="H393" s="84"/>
    </row>
    <row r="394" spans="3:8" ht="12.75">
      <c r="C394" s="10"/>
      <c r="D394" s="10"/>
      <c r="E394" s="84"/>
      <c r="F394" s="84"/>
      <c r="G394" s="84"/>
      <c r="H394" s="84"/>
    </row>
    <row r="395" spans="3:8" ht="12.75">
      <c r="C395" s="10"/>
      <c r="D395" s="10"/>
      <c r="E395" s="84"/>
      <c r="F395" s="84"/>
      <c r="G395" s="84"/>
      <c r="H395" s="84"/>
    </row>
    <row r="396" spans="3:8" ht="12.75">
      <c r="C396" s="10"/>
      <c r="D396" s="10"/>
      <c r="E396" s="84"/>
      <c r="F396" s="84"/>
      <c r="G396" s="84"/>
      <c r="H396" s="84"/>
    </row>
    <row r="397" spans="3:8" ht="12.75">
      <c r="C397" s="10"/>
      <c r="D397" s="10"/>
      <c r="E397" s="84"/>
      <c r="F397" s="84"/>
      <c r="G397" s="84"/>
      <c r="H397" s="84"/>
    </row>
    <row r="398" spans="3:8" ht="12.75">
      <c r="C398" s="10"/>
      <c r="D398" s="10"/>
      <c r="E398" s="84"/>
      <c r="F398" s="84"/>
      <c r="G398" s="84"/>
      <c r="H398" s="84"/>
    </row>
    <row r="399" spans="3:8" ht="12.75">
      <c r="C399" s="10"/>
      <c r="D399" s="10"/>
      <c r="E399" s="84"/>
      <c r="F399" s="84"/>
      <c r="G399" s="84"/>
      <c r="H399" s="84"/>
    </row>
    <row r="400" spans="3:8" ht="12.75">
      <c r="C400" s="10"/>
      <c r="D400" s="10"/>
      <c r="E400" s="84"/>
      <c r="F400" s="84"/>
      <c r="G400" s="84"/>
      <c r="H400" s="84"/>
    </row>
    <row r="401" spans="3:8" ht="12.75">
      <c r="C401" s="10"/>
      <c r="D401" s="10"/>
      <c r="E401" s="84"/>
      <c r="F401" s="84"/>
      <c r="G401" s="84"/>
      <c r="H401" s="84"/>
    </row>
    <row r="402" spans="3:8" ht="12.75">
      <c r="C402" s="10"/>
      <c r="D402" s="10"/>
      <c r="E402" s="84"/>
      <c r="F402" s="84"/>
      <c r="G402" s="84"/>
      <c r="H402" s="84"/>
    </row>
    <row r="403" spans="3:8" ht="12.75">
      <c r="C403" s="10"/>
      <c r="D403" s="10"/>
      <c r="E403" s="84"/>
      <c r="F403" s="84"/>
      <c r="G403" s="84"/>
      <c r="H403" s="84"/>
    </row>
    <row r="404" spans="3:8" ht="12.75">
      <c r="C404" s="10"/>
      <c r="D404" s="10"/>
      <c r="E404" s="84"/>
      <c r="F404" s="84"/>
      <c r="G404" s="84"/>
      <c r="H404" s="84"/>
    </row>
    <row r="405" spans="3:8" ht="12.75">
      <c r="C405" s="10"/>
      <c r="D405" s="10"/>
      <c r="E405" s="84"/>
      <c r="F405" s="84"/>
      <c r="G405" s="84"/>
      <c r="H405" s="84"/>
    </row>
    <row r="406" spans="3:8" ht="12.75">
      <c r="C406" s="10"/>
      <c r="D406" s="10"/>
      <c r="E406" s="84"/>
      <c r="F406" s="84"/>
      <c r="G406" s="84"/>
      <c r="H406" s="84"/>
    </row>
    <row r="407" spans="3:8" ht="12.75">
      <c r="C407" s="10"/>
      <c r="D407" s="10"/>
      <c r="E407" s="84"/>
      <c r="F407" s="84"/>
      <c r="G407" s="84"/>
      <c r="H407" s="84"/>
    </row>
    <row r="408" spans="3:8" ht="12.75">
      <c r="C408" s="10"/>
      <c r="D408" s="10"/>
      <c r="E408" s="84"/>
      <c r="F408" s="84"/>
      <c r="G408" s="84"/>
      <c r="H408" s="84"/>
    </row>
    <row r="409" spans="3:8" ht="12.75">
      <c r="C409" s="10"/>
      <c r="D409" s="10"/>
      <c r="E409" s="84"/>
      <c r="F409" s="84"/>
      <c r="G409" s="84"/>
      <c r="H409" s="84"/>
    </row>
    <row r="410" spans="3:8" ht="12.75">
      <c r="C410" s="10"/>
      <c r="D410" s="10"/>
      <c r="E410" s="84"/>
      <c r="F410" s="84"/>
      <c r="G410" s="84"/>
      <c r="H410" s="84"/>
    </row>
    <row r="411" spans="3:8" ht="12.75">
      <c r="C411" s="10"/>
      <c r="D411" s="10"/>
      <c r="E411" s="84"/>
      <c r="F411" s="84"/>
      <c r="G411" s="84"/>
      <c r="H411" s="84"/>
    </row>
    <row r="412" spans="3:8" ht="12.75">
      <c r="C412" s="10"/>
      <c r="D412" s="10"/>
      <c r="E412" s="84"/>
      <c r="F412" s="84"/>
      <c r="G412" s="84"/>
      <c r="H412" s="84"/>
    </row>
    <row r="413" spans="3:8" ht="12.75">
      <c r="C413" s="10"/>
      <c r="D413" s="10"/>
      <c r="E413" s="84"/>
      <c r="F413" s="84"/>
      <c r="G413" s="84"/>
      <c r="H413" s="84"/>
    </row>
    <row r="414" spans="3:8" ht="12.75">
      <c r="C414" s="10"/>
      <c r="D414" s="10"/>
      <c r="E414" s="84"/>
      <c r="F414" s="84"/>
      <c r="G414" s="84"/>
      <c r="H414" s="84"/>
    </row>
    <row r="415" spans="3:8" ht="12.75">
      <c r="C415" s="10"/>
      <c r="D415" s="10"/>
      <c r="E415" s="84"/>
      <c r="F415" s="84"/>
      <c r="G415" s="84"/>
      <c r="H415" s="84"/>
    </row>
    <row r="416" spans="3:8" ht="12.75">
      <c r="C416" s="10"/>
      <c r="D416" s="10"/>
      <c r="E416" s="84"/>
      <c r="F416" s="84"/>
      <c r="G416" s="84"/>
      <c r="H416" s="84"/>
    </row>
    <row r="417" spans="3:8" ht="12.75">
      <c r="C417" s="10"/>
      <c r="D417" s="10"/>
      <c r="E417" s="84"/>
      <c r="F417" s="84"/>
      <c r="G417" s="84"/>
      <c r="H417" s="84"/>
    </row>
    <row r="418" spans="3:8" ht="12.75">
      <c r="C418" s="10"/>
      <c r="D418" s="10"/>
      <c r="E418" s="84"/>
      <c r="F418" s="84"/>
      <c r="G418" s="84"/>
      <c r="H418" s="84"/>
    </row>
    <row r="419" spans="3:8" ht="12.75">
      <c r="C419" s="10"/>
      <c r="D419" s="10"/>
      <c r="E419" s="84"/>
      <c r="F419" s="84"/>
      <c r="G419" s="84"/>
      <c r="H419" s="84"/>
    </row>
    <row r="420" spans="3:8" ht="12.75">
      <c r="C420" s="10"/>
      <c r="D420" s="10"/>
      <c r="E420" s="84"/>
      <c r="F420" s="84"/>
      <c r="G420" s="84"/>
      <c r="H420" s="84"/>
    </row>
    <row r="421" spans="3:8" ht="12.75">
      <c r="C421" s="10"/>
      <c r="D421" s="10"/>
      <c r="E421" s="84"/>
      <c r="F421" s="84"/>
      <c r="G421" s="84"/>
      <c r="H421" s="84"/>
    </row>
    <row r="422" spans="3:8" ht="12.75">
      <c r="C422" s="10"/>
      <c r="D422" s="10"/>
      <c r="E422" s="84"/>
      <c r="F422" s="84"/>
      <c r="G422" s="84"/>
      <c r="H422" s="84"/>
    </row>
    <row r="423" spans="3:8" ht="12.75">
      <c r="C423" s="10"/>
      <c r="D423" s="10"/>
      <c r="E423" s="84"/>
      <c r="F423" s="84"/>
      <c r="G423" s="84"/>
      <c r="H423" s="84"/>
    </row>
    <row r="424" spans="3:8" ht="12.75">
      <c r="C424" s="10"/>
      <c r="D424" s="10"/>
      <c r="E424" s="84"/>
      <c r="F424" s="84"/>
      <c r="G424" s="84"/>
      <c r="H424" s="84"/>
    </row>
    <row r="425" spans="3:8" ht="12.75">
      <c r="C425" s="10"/>
      <c r="D425" s="10"/>
      <c r="E425" s="84"/>
      <c r="F425" s="84"/>
      <c r="G425" s="84"/>
      <c r="H425" s="84"/>
    </row>
    <row r="426" spans="3:8" ht="12.75">
      <c r="C426" s="10"/>
      <c r="D426" s="10"/>
      <c r="E426" s="84"/>
      <c r="F426" s="84"/>
      <c r="G426" s="84"/>
      <c r="H426" s="84"/>
    </row>
    <row r="427" spans="3:8" ht="12.75">
      <c r="C427" s="10"/>
      <c r="D427" s="10"/>
      <c r="E427" s="84"/>
      <c r="F427" s="84"/>
      <c r="G427" s="84"/>
      <c r="H427" s="84"/>
    </row>
    <row r="428" spans="3:8" ht="12.75">
      <c r="C428" s="10"/>
      <c r="D428" s="10"/>
      <c r="E428" s="84"/>
      <c r="F428" s="84"/>
      <c r="G428" s="84"/>
      <c r="H428" s="84"/>
    </row>
    <row r="429" spans="3:8" ht="12.75">
      <c r="C429" s="10"/>
      <c r="D429" s="10"/>
      <c r="E429" s="84"/>
      <c r="F429" s="84"/>
      <c r="G429" s="84"/>
      <c r="H429" s="84"/>
    </row>
    <row r="430" spans="3:8" ht="12.75">
      <c r="C430" s="10"/>
      <c r="D430" s="10"/>
      <c r="E430" s="84"/>
      <c r="F430" s="84"/>
      <c r="G430" s="84"/>
      <c r="H430" s="84"/>
    </row>
    <row r="431" spans="3:8" ht="12.75">
      <c r="C431" s="10"/>
      <c r="D431" s="10"/>
      <c r="E431" s="84"/>
      <c r="F431" s="84"/>
      <c r="G431" s="84"/>
      <c r="H431" s="84"/>
    </row>
    <row r="432" spans="3:8" ht="12.75">
      <c r="C432" s="10"/>
      <c r="D432" s="10"/>
      <c r="E432" s="84"/>
      <c r="F432" s="84"/>
      <c r="G432" s="84"/>
      <c r="H432" s="84"/>
    </row>
    <row r="433" spans="3:8" ht="12.75">
      <c r="C433" s="10"/>
      <c r="D433" s="10"/>
      <c r="E433" s="84"/>
      <c r="F433" s="84"/>
      <c r="G433" s="84"/>
      <c r="H433" s="84"/>
    </row>
    <row r="434" spans="3:8" ht="12.75">
      <c r="C434" s="10"/>
      <c r="D434" s="10"/>
      <c r="E434" s="84"/>
      <c r="F434" s="84"/>
      <c r="G434" s="84"/>
      <c r="H434" s="84"/>
    </row>
    <row r="435" spans="3:8" ht="12.75">
      <c r="C435" s="10"/>
      <c r="D435" s="10"/>
      <c r="E435" s="84"/>
      <c r="F435" s="84"/>
      <c r="G435" s="84"/>
      <c r="H435" s="84"/>
    </row>
    <row r="436" spans="3:8" ht="12.75">
      <c r="C436" s="10"/>
      <c r="D436" s="10"/>
      <c r="E436" s="84"/>
      <c r="F436" s="84"/>
      <c r="G436" s="84"/>
      <c r="H436" s="84"/>
    </row>
    <row r="437" spans="3:8" ht="12.75">
      <c r="C437" s="10"/>
      <c r="D437" s="10"/>
      <c r="E437" s="84"/>
      <c r="F437" s="84"/>
      <c r="G437" s="84"/>
      <c r="H437" s="84"/>
    </row>
    <row r="438" spans="3:8" ht="12.75">
      <c r="C438" s="10"/>
      <c r="D438" s="10"/>
      <c r="E438" s="84"/>
      <c r="F438" s="84"/>
      <c r="G438" s="84"/>
      <c r="H438" s="84"/>
    </row>
    <row r="439" spans="3:8" ht="12.75">
      <c r="C439" s="10"/>
      <c r="D439" s="10"/>
      <c r="E439" s="84"/>
      <c r="F439" s="84"/>
      <c r="G439" s="84"/>
      <c r="H439" s="84"/>
    </row>
    <row r="440" spans="3:8" ht="12.75">
      <c r="C440" s="10"/>
      <c r="D440" s="10"/>
      <c r="E440" s="84"/>
      <c r="F440" s="84"/>
      <c r="G440" s="84"/>
      <c r="H440" s="84"/>
    </row>
    <row r="441" spans="3:8" ht="12.75">
      <c r="C441" s="10"/>
      <c r="D441" s="10"/>
      <c r="E441" s="84"/>
      <c r="F441" s="84"/>
      <c r="G441" s="84"/>
      <c r="H441" s="84"/>
    </row>
    <row r="442" spans="3:8" ht="12.75">
      <c r="C442" s="10"/>
      <c r="D442" s="10"/>
      <c r="E442" s="84"/>
      <c r="F442" s="84"/>
      <c r="G442" s="84"/>
      <c r="H442" s="84"/>
    </row>
    <row r="443" spans="3:8" ht="12.75">
      <c r="C443" s="10"/>
      <c r="D443" s="10"/>
      <c r="E443" s="84"/>
      <c r="F443" s="84"/>
      <c r="G443" s="84"/>
      <c r="H443" s="84"/>
    </row>
    <row r="444" spans="3:8" ht="12.75">
      <c r="C444" s="10"/>
      <c r="D444" s="10"/>
      <c r="E444" s="84"/>
      <c r="F444" s="84"/>
      <c r="G444" s="84"/>
      <c r="H444" s="84"/>
    </row>
    <row r="445" spans="3:8" ht="12.75">
      <c r="C445" s="10"/>
      <c r="D445" s="10"/>
      <c r="E445" s="84"/>
      <c r="F445" s="84"/>
      <c r="G445" s="84"/>
      <c r="H445" s="84"/>
    </row>
    <row r="446" spans="3:8" ht="12.75">
      <c r="C446" s="10"/>
      <c r="D446" s="10"/>
      <c r="E446" s="84"/>
      <c r="F446" s="84"/>
      <c r="G446" s="84"/>
      <c r="H446" s="84"/>
    </row>
    <row r="447" spans="3:8" ht="12.75">
      <c r="C447" s="10"/>
      <c r="D447" s="10"/>
      <c r="E447" s="84"/>
      <c r="F447" s="84"/>
      <c r="G447" s="84"/>
      <c r="H447" s="84"/>
    </row>
    <row r="448" spans="3:8" ht="12.75">
      <c r="C448" s="10"/>
      <c r="D448" s="10"/>
      <c r="E448" s="84"/>
      <c r="F448" s="84"/>
      <c r="G448" s="84"/>
      <c r="H448" s="84"/>
    </row>
    <row r="449" spans="3:8" ht="12.75">
      <c r="C449" s="10"/>
      <c r="D449" s="10"/>
      <c r="E449" s="84"/>
      <c r="F449" s="84"/>
      <c r="G449" s="84"/>
      <c r="H449" s="84"/>
    </row>
    <row r="450" spans="3:8" ht="12.75">
      <c r="C450" s="10"/>
      <c r="D450" s="10"/>
      <c r="E450" s="84"/>
      <c r="F450" s="84"/>
      <c r="G450" s="84"/>
      <c r="H450" s="84"/>
    </row>
    <row r="451" spans="3:8" ht="12.75">
      <c r="C451" s="10"/>
      <c r="D451" s="10"/>
      <c r="E451" s="84"/>
      <c r="F451" s="84"/>
      <c r="G451" s="84"/>
      <c r="H451" s="84"/>
    </row>
    <row r="452" spans="3:8" ht="12.75">
      <c r="C452" s="10"/>
      <c r="D452" s="10"/>
      <c r="E452" s="84"/>
      <c r="F452" s="84"/>
      <c r="G452" s="84"/>
      <c r="H452" s="84"/>
    </row>
    <row r="453" spans="3:8" ht="12.75">
      <c r="C453" s="10"/>
      <c r="D453" s="10"/>
      <c r="E453" s="84"/>
      <c r="F453" s="84"/>
      <c r="G453" s="84"/>
      <c r="H453" s="84"/>
    </row>
    <row r="454" spans="3:8" ht="12.75">
      <c r="C454" s="10"/>
      <c r="D454" s="10"/>
      <c r="E454" s="84"/>
      <c r="F454" s="84"/>
      <c r="G454" s="84"/>
      <c r="H454" s="84"/>
    </row>
    <row r="455" spans="3:8" ht="12.75">
      <c r="C455" s="10"/>
      <c r="D455" s="10"/>
      <c r="E455" s="84"/>
      <c r="F455" s="84"/>
      <c r="G455" s="84"/>
      <c r="H455" s="84"/>
    </row>
    <row r="456" spans="3:8" ht="12.75">
      <c r="C456" s="10"/>
      <c r="D456" s="10"/>
      <c r="E456" s="84"/>
      <c r="F456" s="84"/>
      <c r="G456" s="84"/>
      <c r="H456" s="84"/>
    </row>
    <row r="457" spans="3:8" ht="12.75">
      <c r="C457" s="10"/>
      <c r="D457" s="10"/>
      <c r="E457" s="84"/>
      <c r="F457" s="84"/>
      <c r="G457" s="84"/>
      <c r="H457" s="84"/>
    </row>
    <row r="458" spans="3:8" ht="12.75">
      <c r="C458" s="10"/>
      <c r="D458" s="10"/>
      <c r="E458" s="84"/>
      <c r="F458" s="84"/>
      <c r="G458" s="84"/>
      <c r="H458" s="84"/>
    </row>
    <row r="459" spans="3:8" ht="12.75">
      <c r="C459" s="10"/>
      <c r="D459" s="10"/>
      <c r="E459" s="84"/>
      <c r="F459" s="84"/>
      <c r="G459" s="84"/>
      <c r="H459" s="84"/>
    </row>
    <row r="460" spans="3:8" ht="12.75">
      <c r="C460" s="10"/>
      <c r="D460" s="10"/>
      <c r="E460" s="84"/>
      <c r="F460" s="84"/>
      <c r="G460" s="84"/>
      <c r="H460" s="84"/>
    </row>
    <row r="461" spans="3:8" ht="12.75">
      <c r="C461" s="10"/>
      <c r="D461" s="10"/>
      <c r="E461" s="84"/>
      <c r="F461" s="84"/>
      <c r="G461" s="84"/>
      <c r="H461" s="84"/>
    </row>
    <row r="462" spans="3:8" ht="12.75">
      <c r="C462" s="10"/>
      <c r="D462" s="10"/>
      <c r="E462" s="84"/>
      <c r="F462" s="84"/>
      <c r="G462" s="84"/>
      <c r="H462" s="84"/>
    </row>
    <row r="463" spans="3:8" ht="12.75">
      <c r="C463" s="10"/>
      <c r="D463" s="10"/>
      <c r="E463" s="84"/>
      <c r="F463" s="84"/>
      <c r="G463" s="84"/>
      <c r="H463" s="84"/>
    </row>
    <row r="464" spans="3:8" ht="12.75">
      <c r="C464" s="10"/>
      <c r="D464" s="10"/>
      <c r="E464" s="84"/>
      <c r="F464" s="84"/>
      <c r="G464" s="84"/>
      <c r="H464" s="84"/>
    </row>
    <row r="465" spans="3:8" ht="12.75">
      <c r="C465" s="10"/>
      <c r="D465" s="10"/>
      <c r="E465" s="84"/>
      <c r="F465" s="84"/>
      <c r="G465" s="84"/>
      <c r="H465" s="84"/>
    </row>
    <row r="466" spans="3:8" ht="12.75">
      <c r="C466" s="10"/>
      <c r="D466" s="10"/>
      <c r="E466" s="84"/>
      <c r="F466" s="84"/>
      <c r="G466" s="84"/>
      <c r="H466" s="84"/>
    </row>
    <row r="467" spans="3:8" ht="12.75">
      <c r="C467" s="10"/>
      <c r="D467" s="10"/>
      <c r="E467" s="84"/>
      <c r="F467" s="84"/>
      <c r="G467" s="84"/>
      <c r="H467" s="84"/>
    </row>
    <row r="468" spans="3:8" ht="12.75">
      <c r="C468" s="10"/>
      <c r="D468" s="10"/>
      <c r="E468" s="84"/>
      <c r="F468" s="84"/>
      <c r="G468" s="84"/>
      <c r="H468" s="84"/>
    </row>
    <row r="469" spans="3:8" ht="12.75">
      <c r="C469" s="10"/>
      <c r="D469" s="10"/>
      <c r="E469" s="84"/>
      <c r="F469" s="84"/>
      <c r="G469" s="84"/>
      <c r="H469" s="84"/>
    </row>
    <row r="470" spans="3:8" ht="12.75">
      <c r="C470" s="10"/>
      <c r="D470" s="10"/>
      <c r="E470" s="84"/>
      <c r="F470" s="84"/>
      <c r="G470" s="84"/>
      <c r="H470" s="84"/>
    </row>
    <row r="471" spans="3:8" ht="12.75">
      <c r="C471" s="10"/>
      <c r="D471" s="10"/>
      <c r="E471" s="84"/>
      <c r="F471" s="84"/>
      <c r="G471" s="84"/>
      <c r="H471" s="84"/>
    </row>
    <row r="472" spans="3:8" ht="12.75">
      <c r="C472" s="10"/>
      <c r="D472" s="10"/>
      <c r="E472" s="84"/>
      <c r="F472" s="84"/>
      <c r="G472" s="84"/>
      <c r="H472" s="84"/>
    </row>
    <row r="473" spans="3:8" ht="12.75">
      <c r="C473" s="10"/>
      <c r="D473" s="10"/>
      <c r="E473" s="84"/>
      <c r="F473" s="84"/>
      <c r="G473" s="84"/>
      <c r="H473" s="84"/>
    </row>
    <row r="474" spans="3:8" ht="12.75">
      <c r="C474" s="10"/>
      <c r="D474" s="10"/>
      <c r="E474" s="84"/>
      <c r="F474" s="84"/>
      <c r="G474" s="84"/>
      <c r="H474" s="84"/>
    </row>
    <row r="475" spans="3:8" ht="12.75">
      <c r="C475" s="10"/>
      <c r="D475" s="10"/>
      <c r="E475" s="84"/>
      <c r="F475" s="84"/>
      <c r="G475" s="84"/>
      <c r="H475" s="84"/>
    </row>
    <row r="476" spans="3:8" ht="12.75">
      <c r="C476" s="10"/>
      <c r="D476" s="10"/>
      <c r="E476" s="84"/>
      <c r="F476" s="84"/>
      <c r="G476" s="84"/>
      <c r="H476" s="84"/>
    </row>
    <row r="477" spans="3:8" ht="12.75">
      <c r="C477" s="10"/>
      <c r="D477" s="10"/>
      <c r="E477" s="84"/>
      <c r="F477" s="84"/>
      <c r="G477" s="84"/>
      <c r="H477" s="84"/>
    </row>
    <row r="478" spans="3:8" ht="12.75">
      <c r="C478" s="10"/>
      <c r="D478" s="10"/>
      <c r="E478" s="84"/>
      <c r="F478" s="84"/>
      <c r="G478" s="84"/>
      <c r="H478" s="84"/>
    </row>
    <row r="479" spans="3:8" ht="12.75">
      <c r="C479" s="10"/>
      <c r="D479" s="10"/>
      <c r="E479" s="84"/>
      <c r="F479" s="84"/>
      <c r="G479" s="84"/>
      <c r="H479" s="84"/>
    </row>
    <row r="480" spans="3:8" ht="12.75">
      <c r="C480" s="10"/>
      <c r="D480" s="10"/>
      <c r="E480" s="84"/>
      <c r="F480" s="84"/>
      <c r="G480" s="84"/>
      <c r="H480" s="84"/>
    </row>
    <row r="481" spans="3:8" ht="12.75">
      <c r="C481" s="10"/>
      <c r="D481" s="10"/>
      <c r="E481" s="84"/>
      <c r="F481" s="84"/>
      <c r="G481" s="84"/>
      <c r="H481" s="84"/>
    </row>
    <row r="482" spans="3:8" ht="12.75">
      <c r="C482" s="10"/>
      <c r="D482" s="10"/>
      <c r="E482" s="84"/>
      <c r="F482" s="84"/>
      <c r="G482" s="84"/>
      <c r="H482" s="84"/>
    </row>
    <row r="483" spans="3:8" ht="12.75">
      <c r="C483" s="10"/>
      <c r="D483" s="10"/>
      <c r="E483" s="84"/>
      <c r="F483" s="84"/>
      <c r="G483" s="84"/>
      <c r="H483" s="84"/>
    </row>
    <row r="484" spans="3:8" ht="12.75">
      <c r="C484" s="10"/>
      <c r="D484" s="10"/>
      <c r="E484" s="84"/>
      <c r="F484" s="84"/>
      <c r="G484" s="84"/>
      <c r="H484" s="84"/>
    </row>
    <row r="485" spans="3:8" ht="12.75">
      <c r="C485" s="10"/>
      <c r="D485" s="10"/>
      <c r="E485" s="84"/>
      <c r="F485" s="84"/>
      <c r="G485" s="84"/>
      <c r="H485" s="84"/>
    </row>
    <row r="486" spans="3:8" ht="12.75">
      <c r="C486" s="10"/>
      <c r="D486" s="10"/>
      <c r="E486" s="84"/>
      <c r="F486" s="84"/>
      <c r="G486" s="84"/>
      <c r="H486" s="84"/>
    </row>
    <row r="487" spans="3:8" ht="12.75">
      <c r="C487" s="10"/>
      <c r="D487" s="10"/>
      <c r="E487" s="84"/>
      <c r="F487" s="84"/>
      <c r="G487" s="84"/>
      <c r="H487" s="84"/>
    </row>
    <row r="488" spans="3:8" ht="12.75">
      <c r="C488" s="10"/>
      <c r="D488" s="10"/>
      <c r="E488" s="84"/>
      <c r="F488" s="84"/>
      <c r="G488" s="84"/>
      <c r="H488" s="84"/>
    </row>
    <row r="489" spans="3:8" ht="12.75">
      <c r="C489" s="10"/>
      <c r="D489" s="10"/>
      <c r="E489" s="84"/>
      <c r="F489" s="84"/>
      <c r="G489" s="84"/>
      <c r="H489" s="84"/>
    </row>
    <row r="490" spans="3:8" ht="12.75">
      <c r="C490" s="10"/>
      <c r="D490" s="10"/>
      <c r="E490" s="84"/>
      <c r="F490" s="84"/>
      <c r="G490" s="84"/>
      <c r="H490" s="84"/>
    </row>
    <row r="491" spans="3:8" ht="12.75">
      <c r="C491" s="10"/>
      <c r="D491" s="10"/>
      <c r="E491" s="84"/>
      <c r="F491" s="84"/>
      <c r="G491" s="84"/>
      <c r="H491" s="84"/>
    </row>
    <row r="492" spans="3:8" ht="12.75">
      <c r="C492" s="10"/>
      <c r="D492" s="10"/>
      <c r="E492" s="84"/>
      <c r="F492" s="84"/>
      <c r="G492" s="84"/>
      <c r="H492" s="84"/>
    </row>
    <row r="493" spans="3:8" ht="12.75">
      <c r="C493" s="10"/>
      <c r="D493" s="10"/>
      <c r="E493" s="84"/>
      <c r="F493" s="84"/>
      <c r="G493" s="84"/>
      <c r="H493" s="84"/>
    </row>
    <row r="494" spans="3:8" ht="12.75">
      <c r="C494" s="10"/>
      <c r="D494" s="10"/>
      <c r="E494" s="84"/>
      <c r="F494" s="84"/>
      <c r="G494" s="84"/>
      <c r="H494" s="84"/>
    </row>
    <row r="495" spans="3:8" ht="12.75">
      <c r="C495" s="10"/>
      <c r="D495" s="10"/>
      <c r="E495" s="84"/>
      <c r="F495" s="84"/>
      <c r="G495" s="84"/>
      <c r="H495" s="84"/>
    </row>
    <row r="496" spans="3:8" ht="12.75">
      <c r="C496" s="10"/>
      <c r="D496" s="10"/>
      <c r="E496" s="84"/>
      <c r="F496" s="84"/>
      <c r="G496" s="84"/>
      <c r="H496" s="84"/>
    </row>
    <row r="497" spans="3:8" ht="12.75">
      <c r="C497" s="10"/>
      <c r="D497" s="10"/>
      <c r="E497" s="84"/>
      <c r="F497" s="84"/>
      <c r="G497" s="84"/>
      <c r="H497" s="84"/>
    </row>
    <row r="498" spans="3:8" ht="12.75">
      <c r="C498" s="10"/>
      <c r="D498" s="10"/>
      <c r="E498" s="84"/>
      <c r="F498" s="84"/>
      <c r="G498" s="84"/>
      <c r="H498" s="84"/>
    </row>
    <row r="499" spans="3:8" ht="12.75">
      <c r="C499" s="10"/>
      <c r="D499" s="10"/>
      <c r="E499" s="84"/>
      <c r="F499" s="84"/>
      <c r="G499" s="84"/>
      <c r="H499" s="84"/>
    </row>
    <row r="500" spans="3:8" ht="12.75">
      <c r="C500" s="10"/>
      <c r="D500" s="10"/>
      <c r="E500" s="84"/>
      <c r="F500" s="84"/>
      <c r="G500" s="84"/>
      <c r="H500" s="84"/>
    </row>
    <row r="501" spans="3:8" ht="12.75">
      <c r="C501" s="10"/>
      <c r="D501" s="10"/>
      <c r="E501" s="84"/>
      <c r="F501" s="84"/>
      <c r="G501" s="84"/>
      <c r="H501" s="84"/>
    </row>
    <row r="502" spans="3:8" ht="12.75">
      <c r="C502" s="10"/>
      <c r="D502" s="10"/>
      <c r="E502" s="84"/>
      <c r="F502" s="84"/>
      <c r="G502" s="84"/>
      <c r="H502" s="84"/>
    </row>
    <row r="503" spans="3:8" ht="12.75">
      <c r="C503" s="10"/>
      <c r="D503" s="10"/>
      <c r="E503" s="84"/>
      <c r="F503" s="84"/>
      <c r="G503" s="84"/>
      <c r="H503" s="84"/>
    </row>
    <row r="504" spans="3:8" ht="12.75">
      <c r="C504" s="10"/>
      <c r="D504" s="10"/>
      <c r="E504" s="84"/>
      <c r="F504" s="84"/>
      <c r="G504" s="84"/>
      <c r="H504" s="84"/>
    </row>
    <row r="505" spans="3:8" ht="12.75">
      <c r="C505" s="10"/>
      <c r="D505" s="10"/>
      <c r="E505" s="84"/>
      <c r="F505" s="84"/>
      <c r="G505" s="84"/>
      <c r="H505" s="84"/>
    </row>
    <row r="506" spans="3:8" ht="12.75">
      <c r="C506" s="10"/>
      <c r="D506" s="10"/>
      <c r="E506" s="84"/>
      <c r="F506" s="84"/>
      <c r="G506" s="84"/>
      <c r="H506" s="84"/>
    </row>
    <row r="507" spans="3:8" ht="12.75">
      <c r="C507" s="10"/>
      <c r="D507" s="10"/>
      <c r="E507" s="84"/>
      <c r="F507" s="84"/>
      <c r="G507" s="84"/>
      <c r="H507" s="84"/>
    </row>
    <row r="508" spans="3:8" ht="12.75">
      <c r="C508" s="10"/>
      <c r="D508" s="10"/>
      <c r="E508" s="84"/>
      <c r="F508" s="84"/>
      <c r="G508" s="84"/>
      <c r="H508" s="84"/>
    </row>
    <row r="509" spans="3:8" ht="12.75">
      <c r="C509" s="10"/>
      <c r="D509" s="10"/>
      <c r="E509" s="84"/>
      <c r="F509" s="84"/>
      <c r="G509" s="84"/>
      <c r="H509" s="84"/>
    </row>
    <row r="510" spans="3:8" ht="12.75">
      <c r="C510" s="10"/>
      <c r="D510" s="10"/>
      <c r="E510" s="84"/>
      <c r="F510" s="84"/>
      <c r="G510" s="84"/>
      <c r="H510" s="84"/>
    </row>
    <row r="511" spans="3:8" ht="12.75">
      <c r="C511" s="10"/>
      <c r="D511" s="10"/>
      <c r="E511" s="84"/>
      <c r="F511" s="84"/>
      <c r="G511" s="84"/>
      <c r="H511" s="84"/>
    </row>
    <row r="512" spans="3:8" ht="12.75">
      <c r="C512" s="10"/>
      <c r="D512" s="10"/>
      <c r="E512" s="84"/>
      <c r="F512" s="84"/>
      <c r="G512" s="84"/>
      <c r="H512" s="84"/>
    </row>
    <row r="513" spans="3:8" ht="12.75">
      <c r="C513" s="10"/>
      <c r="D513" s="10"/>
      <c r="E513" s="84"/>
      <c r="F513" s="84"/>
      <c r="G513" s="84"/>
      <c r="H513" s="84"/>
    </row>
    <row r="514" spans="3:8" ht="12.75">
      <c r="C514" s="10"/>
      <c r="D514" s="10"/>
      <c r="E514" s="84"/>
      <c r="F514" s="84"/>
      <c r="G514" s="84"/>
      <c r="H514" s="84"/>
    </row>
    <row r="515" spans="3:8" ht="12.75">
      <c r="C515" s="10"/>
      <c r="D515" s="10"/>
      <c r="E515" s="84"/>
      <c r="F515" s="84"/>
      <c r="G515" s="84"/>
      <c r="H515" s="84"/>
    </row>
    <row r="516" spans="3:8" ht="12.75">
      <c r="C516" s="10"/>
      <c r="D516" s="10"/>
      <c r="E516" s="84"/>
      <c r="F516" s="84"/>
      <c r="G516" s="84"/>
      <c r="H516" s="84"/>
    </row>
    <row r="517" spans="3:8" ht="12.75">
      <c r="C517" s="10"/>
      <c r="D517" s="10"/>
      <c r="E517" s="84"/>
      <c r="F517" s="84"/>
      <c r="G517" s="84"/>
      <c r="H517" s="84"/>
    </row>
    <row r="518" spans="3:8" ht="12.75">
      <c r="C518" s="10"/>
      <c r="D518" s="10"/>
      <c r="E518" s="84"/>
      <c r="F518" s="84"/>
      <c r="G518" s="84"/>
      <c r="H518" s="84"/>
    </row>
    <row r="519" spans="3:8" ht="12.75">
      <c r="C519" s="10"/>
      <c r="D519" s="10"/>
      <c r="E519" s="84"/>
      <c r="F519" s="84"/>
      <c r="G519" s="84"/>
      <c r="H519" s="84"/>
    </row>
    <row r="520" spans="3:8" ht="12.75">
      <c r="C520" s="10"/>
      <c r="D520" s="10"/>
      <c r="E520" s="84"/>
      <c r="F520" s="84"/>
      <c r="G520" s="84"/>
      <c r="H520" s="84"/>
    </row>
    <row r="521" spans="3:8" ht="12.75">
      <c r="C521" s="10"/>
      <c r="D521" s="10"/>
      <c r="E521" s="84"/>
      <c r="F521" s="84"/>
      <c r="G521" s="84"/>
      <c r="H521" s="84"/>
    </row>
    <row r="522" spans="3:8" ht="12.75">
      <c r="C522" s="10"/>
      <c r="D522" s="10"/>
      <c r="E522" s="84"/>
      <c r="F522" s="84"/>
      <c r="G522" s="84"/>
      <c r="H522" s="84"/>
    </row>
    <row r="523" spans="3:8" ht="12.75">
      <c r="C523" s="10"/>
      <c r="D523" s="10"/>
      <c r="E523" s="84"/>
      <c r="F523" s="84"/>
      <c r="G523" s="84"/>
      <c r="H523" s="84"/>
    </row>
    <row r="524" spans="3:8" ht="12.75">
      <c r="C524" s="10"/>
      <c r="D524" s="10"/>
      <c r="E524" s="84"/>
      <c r="F524" s="84"/>
      <c r="G524" s="84"/>
      <c r="H524" s="84"/>
    </row>
    <row r="525" spans="3:8" ht="12.75">
      <c r="C525" s="10"/>
      <c r="D525" s="10"/>
      <c r="E525" s="84"/>
      <c r="F525" s="84"/>
      <c r="G525" s="84"/>
      <c r="H525" s="84"/>
    </row>
    <row r="526" spans="3:8" ht="12.75">
      <c r="C526" s="10"/>
      <c r="D526" s="10"/>
      <c r="E526" s="84"/>
      <c r="F526" s="84"/>
      <c r="G526" s="84"/>
      <c r="H526" s="84"/>
    </row>
    <row r="527" spans="3:8" ht="12.75">
      <c r="C527" s="10"/>
      <c r="D527" s="10"/>
      <c r="E527" s="84"/>
      <c r="F527" s="84"/>
      <c r="G527" s="84"/>
      <c r="H527" s="84"/>
    </row>
    <row r="528" spans="3:8" ht="12.75">
      <c r="C528" s="10"/>
      <c r="D528" s="10"/>
      <c r="E528" s="84"/>
      <c r="F528" s="84"/>
      <c r="G528" s="84"/>
      <c r="H528" s="84"/>
    </row>
    <row r="529" spans="3:8" ht="12.75">
      <c r="C529" s="10"/>
      <c r="D529" s="10"/>
      <c r="E529" s="84"/>
      <c r="F529" s="84"/>
      <c r="G529" s="84"/>
      <c r="H529" s="84"/>
    </row>
    <row r="530" spans="3:8" ht="12.75">
      <c r="C530" s="10"/>
      <c r="D530" s="10"/>
      <c r="E530" s="84"/>
      <c r="F530" s="84"/>
      <c r="G530" s="84"/>
      <c r="H530" s="84"/>
    </row>
    <row r="531" spans="3:8" ht="12.75">
      <c r="C531" s="10"/>
      <c r="D531" s="10"/>
      <c r="E531" s="84"/>
      <c r="F531" s="84"/>
      <c r="G531" s="84"/>
      <c r="H531" s="84"/>
    </row>
    <row r="532" spans="3:8" ht="12.75">
      <c r="C532" s="10"/>
      <c r="D532" s="10"/>
      <c r="E532" s="84"/>
      <c r="F532" s="84"/>
      <c r="G532" s="84"/>
      <c r="H532" s="84"/>
    </row>
    <row r="533" spans="3:8" ht="12.75">
      <c r="C533" s="10"/>
      <c r="D533" s="10"/>
      <c r="E533" s="84"/>
      <c r="F533" s="84"/>
      <c r="G533" s="84"/>
      <c r="H533" s="84"/>
    </row>
    <row r="534" spans="3:8" ht="12.75">
      <c r="C534" s="10"/>
      <c r="D534" s="10"/>
      <c r="E534" s="84"/>
      <c r="F534" s="84"/>
      <c r="G534" s="84"/>
      <c r="H534" s="84"/>
    </row>
    <row r="535" spans="3:8" ht="12.75">
      <c r="C535" s="10"/>
      <c r="D535" s="10"/>
      <c r="E535" s="84"/>
      <c r="F535" s="84"/>
      <c r="G535" s="84"/>
      <c r="H535" s="84"/>
    </row>
    <row r="536" spans="3:8" ht="12.75">
      <c r="C536" s="10"/>
      <c r="D536" s="10"/>
      <c r="E536" s="84"/>
      <c r="F536" s="84"/>
      <c r="G536" s="84"/>
      <c r="H536" s="84"/>
    </row>
    <row r="537" spans="3:8" ht="12.75">
      <c r="C537" s="10"/>
      <c r="D537" s="10"/>
      <c r="E537" s="84"/>
      <c r="F537" s="84"/>
      <c r="G537" s="84"/>
      <c r="H537" s="84"/>
    </row>
    <row r="538" spans="3:8" ht="12.75">
      <c r="C538" s="10"/>
      <c r="D538" s="10"/>
      <c r="E538" s="84"/>
      <c r="F538" s="84"/>
      <c r="G538" s="84"/>
      <c r="H538" s="84"/>
    </row>
    <row r="539" spans="3:8" ht="12.75">
      <c r="C539" s="10"/>
      <c r="D539" s="10"/>
      <c r="E539" s="84"/>
      <c r="F539" s="84"/>
      <c r="G539" s="84"/>
      <c r="H539" s="84"/>
    </row>
    <row r="540" spans="3:8" ht="12.75">
      <c r="C540" s="10"/>
      <c r="D540" s="10"/>
      <c r="E540" s="84"/>
      <c r="F540" s="84"/>
      <c r="G540" s="84"/>
      <c r="H540" s="84"/>
    </row>
    <row r="541" spans="3:8" ht="12.75">
      <c r="C541" s="10"/>
      <c r="D541" s="10"/>
      <c r="E541" s="84"/>
      <c r="F541" s="84"/>
      <c r="G541" s="84"/>
      <c r="H541" s="84"/>
    </row>
    <row r="542" spans="3:8" ht="12.75">
      <c r="C542" s="10"/>
      <c r="D542" s="10"/>
      <c r="E542" s="84"/>
      <c r="F542" s="84"/>
      <c r="G542" s="84"/>
      <c r="H542" s="84"/>
    </row>
    <row r="543" spans="3:8" ht="12.75">
      <c r="C543" s="10"/>
      <c r="D543" s="10"/>
      <c r="E543" s="84"/>
      <c r="F543" s="84"/>
      <c r="G543" s="84"/>
      <c r="H543" s="84"/>
    </row>
    <row r="544" spans="3:8" ht="12.75">
      <c r="C544" s="10"/>
      <c r="D544" s="10"/>
      <c r="E544" s="84"/>
      <c r="F544" s="84"/>
      <c r="G544" s="84"/>
      <c r="H544" s="84"/>
    </row>
    <row r="545" spans="3:8" ht="12.75">
      <c r="C545" s="10"/>
      <c r="D545" s="10"/>
      <c r="E545" s="84"/>
      <c r="F545" s="84"/>
      <c r="G545" s="84"/>
      <c r="H545" s="84"/>
    </row>
    <row r="546" spans="3:8" ht="12.75">
      <c r="C546" s="10"/>
      <c r="D546" s="10"/>
      <c r="E546" s="84"/>
      <c r="F546" s="84"/>
      <c r="G546" s="84"/>
      <c r="H546" s="84"/>
    </row>
    <row r="547" spans="3:8" ht="12.75">
      <c r="C547" s="10"/>
      <c r="D547" s="10"/>
      <c r="E547" s="84"/>
      <c r="F547" s="84"/>
      <c r="G547" s="84"/>
      <c r="H547" s="84"/>
    </row>
    <row r="548" spans="3:8" ht="12.75">
      <c r="C548" s="10"/>
      <c r="D548" s="10"/>
      <c r="E548" s="84"/>
      <c r="F548" s="84"/>
      <c r="G548" s="84"/>
      <c r="H548" s="84"/>
    </row>
    <row r="549" spans="3:8" ht="12.75">
      <c r="C549" s="10"/>
      <c r="D549" s="10"/>
      <c r="E549" s="84"/>
      <c r="F549" s="84"/>
      <c r="G549" s="84"/>
      <c r="H549" s="84"/>
    </row>
    <row r="550" spans="3:8" ht="12.75">
      <c r="C550" s="10"/>
      <c r="D550" s="10"/>
      <c r="E550" s="84"/>
      <c r="F550" s="84"/>
      <c r="G550" s="84"/>
      <c r="H550" s="84"/>
    </row>
    <row r="551" spans="3:8" ht="12.75">
      <c r="C551" s="10"/>
      <c r="D551" s="10"/>
      <c r="E551" s="84"/>
      <c r="F551" s="84"/>
      <c r="G551" s="84"/>
      <c r="H551" s="84"/>
    </row>
    <row r="552" spans="3:8" ht="12.75">
      <c r="C552" s="10"/>
      <c r="D552" s="10"/>
      <c r="E552" s="84"/>
      <c r="F552" s="84"/>
      <c r="G552" s="84"/>
      <c r="H552" s="84"/>
    </row>
    <row r="553" spans="3:8" ht="12.75">
      <c r="C553" s="10"/>
      <c r="D553" s="10"/>
      <c r="E553" s="84"/>
      <c r="F553" s="84"/>
      <c r="G553" s="84"/>
      <c r="H553" s="84"/>
    </row>
    <row r="554" spans="3:8" ht="12.75">
      <c r="C554" s="10"/>
      <c r="D554" s="10"/>
      <c r="E554" s="84"/>
      <c r="F554" s="84"/>
      <c r="G554" s="84"/>
      <c r="H554" s="84"/>
    </row>
    <row r="555" spans="3:8" ht="12.75">
      <c r="C555" s="10"/>
      <c r="D555" s="10"/>
      <c r="E555" s="84"/>
      <c r="F555" s="84"/>
      <c r="G555" s="84"/>
      <c r="H555" s="84"/>
    </row>
    <row r="556" spans="3:8" ht="12.75">
      <c r="C556" s="10"/>
      <c r="D556" s="10"/>
      <c r="E556" s="84"/>
      <c r="F556" s="84"/>
      <c r="G556" s="84"/>
      <c r="H556" s="84"/>
    </row>
    <row r="557" spans="3:8" ht="12.75">
      <c r="C557" s="10"/>
      <c r="D557" s="10"/>
      <c r="E557" s="84"/>
      <c r="F557" s="84"/>
      <c r="G557" s="84"/>
      <c r="H557" s="84"/>
    </row>
    <row r="558" spans="3:8" ht="12.75">
      <c r="C558" s="10"/>
      <c r="D558" s="10"/>
      <c r="E558" s="84"/>
      <c r="F558" s="84"/>
      <c r="G558" s="84"/>
      <c r="H558" s="84"/>
    </row>
    <row r="559" spans="3:8" ht="12.75">
      <c r="C559" s="10"/>
      <c r="D559" s="10"/>
      <c r="E559" s="84"/>
      <c r="F559" s="84"/>
      <c r="G559" s="84"/>
      <c r="H559" s="84"/>
    </row>
    <row r="560" spans="3:8" ht="12.75">
      <c r="C560" s="10"/>
      <c r="D560" s="10"/>
      <c r="E560" s="84"/>
      <c r="F560" s="84"/>
      <c r="G560" s="84"/>
      <c r="H560" s="84"/>
    </row>
    <row r="561" spans="3:8" ht="12.75">
      <c r="C561" s="10"/>
      <c r="D561" s="10"/>
      <c r="E561" s="84"/>
      <c r="F561" s="84"/>
      <c r="G561" s="84"/>
      <c r="H561" s="84"/>
    </row>
    <row r="562" spans="3:8" ht="12.75">
      <c r="C562" s="10"/>
      <c r="D562" s="10"/>
      <c r="E562" s="84"/>
      <c r="F562" s="84"/>
      <c r="G562" s="84"/>
      <c r="H562" s="84"/>
    </row>
    <row r="563" spans="3:8" ht="12.75">
      <c r="C563" s="10"/>
      <c r="D563" s="10"/>
      <c r="E563" s="84"/>
      <c r="F563" s="84"/>
      <c r="G563" s="84"/>
      <c r="H563" s="84"/>
    </row>
    <row r="564" spans="3:8" ht="12.75">
      <c r="C564" s="10"/>
      <c r="D564" s="10"/>
      <c r="E564" s="84"/>
      <c r="F564" s="84"/>
      <c r="G564" s="84"/>
      <c r="H564" s="84"/>
    </row>
    <row r="565" spans="3:8" ht="12.75">
      <c r="C565" s="10"/>
      <c r="D565" s="10"/>
      <c r="E565" s="84"/>
      <c r="F565" s="84"/>
      <c r="G565" s="84"/>
      <c r="H565" s="84"/>
    </row>
    <row r="566" spans="3:8" ht="12.75">
      <c r="C566" s="10"/>
      <c r="D566" s="10"/>
      <c r="E566" s="84"/>
      <c r="F566" s="84"/>
      <c r="G566" s="84"/>
      <c r="H566" s="84"/>
    </row>
    <row r="567" spans="3:8" ht="12.75">
      <c r="C567" s="10"/>
      <c r="D567" s="10"/>
      <c r="E567" s="84"/>
      <c r="F567" s="84"/>
      <c r="G567" s="84"/>
      <c r="H567" s="84"/>
    </row>
    <row r="568" spans="3:8" ht="12.75">
      <c r="C568" s="10"/>
      <c r="D568" s="10"/>
      <c r="E568" s="84"/>
      <c r="F568" s="84"/>
      <c r="G568" s="84"/>
      <c r="H568" s="84"/>
    </row>
    <row r="569" spans="3:8" ht="12.75">
      <c r="C569" s="10"/>
      <c r="D569" s="10"/>
      <c r="E569" s="84"/>
      <c r="F569" s="84"/>
      <c r="G569" s="84"/>
      <c r="H569" s="84"/>
    </row>
    <row r="570" spans="3:8" ht="12.75">
      <c r="C570" s="10"/>
      <c r="D570" s="10"/>
      <c r="E570" s="84"/>
      <c r="F570" s="84"/>
      <c r="G570" s="84"/>
      <c r="H570" s="84"/>
    </row>
    <row r="571" spans="3:8" ht="12.75">
      <c r="C571" s="10"/>
      <c r="D571" s="10"/>
      <c r="E571" s="84"/>
      <c r="F571" s="84"/>
      <c r="G571" s="84"/>
      <c r="H571" s="84"/>
    </row>
    <row r="572" spans="3:8" ht="12.75">
      <c r="C572" s="10"/>
      <c r="D572" s="10"/>
      <c r="E572" s="84"/>
      <c r="F572" s="84"/>
      <c r="G572" s="84"/>
      <c r="H572" s="84"/>
    </row>
    <row r="573" spans="3:8" ht="12.75">
      <c r="C573" s="10"/>
      <c r="D573" s="10"/>
      <c r="E573" s="84"/>
      <c r="F573" s="84"/>
      <c r="G573" s="84"/>
      <c r="H573" s="84"/>
    </row>
    <row r="574" spans="3:8" ht="12.75">
      <c r="C574" s="10"/>
      <c r="D574" s="10"/>
      <c r="E574" s="84"/>
      <c r="F574" s="84"/>
      <c r="G574" s="84"/>
      <c r="H574" s="84"/>
    </row>
    <row r="575" spans="3:8" ht="12.75">
      <c r="C575" s="10"/>
      <c r="D575" s="10"/>
      <c r="E575" s="84"/>
      <c r="F575" s="84"/>
      <c r="G575" s="84"/>
      <c r="H575" s="84"/>
    </row>
    <row r="576" spans="3:8" ht="12.75">
      <c r="C576" s="10"/>
      <c r="D576" s="10"/>
      <c r="E576" s="84"/>
      <c r="F576" s="84"/>
      <c r="G576" s="84"/>
      <c r="H576" s="84"/>
    </row>
    <row r="577" spans="3:8" ht="12.75">
      <c r="C577" s="10"/>
      <c r="D577" s="10"/>
      <c r="E577" s="84"/>
      <c r="F577" s="84"/>
      <c r="G577" s="84"/>
      <c r="H577" s="84"/>
    </row>
    <row r="578" spans="3:8" ht="12.75">
      <c r="C578" s="10"/>
      <c r="D578" s="10"/>
      <c r="E578" s="84"/>
      <c r="F578" s="84"/>
      <c r="G578" s="84"/>
      <c r="H578" s="84"/>
    </row>
    <row r="579" spans="3:8" ht="12.75">
      <c r="C579" s="10"/>
      <c r="D579" s="10"/>
      <c r="E579" s="84"/>
      <c r="F579" s="84"/>
      <c r="G579" s="84"/>
      <c r="H579" s="84"/>
    </row>
    <row r="580" spans="3:8" ht="12.75">
      <c r="C580" s="10"/>
      <c r="D580" s="10"/>
      <c r="E580" s="84"/>
      <c r="F580" s="84"/>
      <c r="G580" s="84"/>
      <c r="H580" s="84"/>
    </row>
    <row r="581" spans="3:8" ht="12.75">
      <c r="C581" s="10"/>
      <c r="D581" s="10"/>
      <c r="E581" s="84"/>
      <c r="F581" s="84"/>
      <c r="G581" s="84"/>
      <c r="H581" s="84"/>
    </row>
    <row r="582" spans="3:8" ht="12.75">
      <c r="C582" s="10"/>
      <c r="D582" s="10"/>
      <c r="E582" s="84"/>
      <c r="F582" s="84"/>
      <c r="G582" s="84"/>
      <c r="H582" s="84"/>
    </row>
    <row r="583" spans="3:8" ht="12.75">
      <c r="C583" s="10"/>
      <c r="D583" s="10"/>
      <c r="E583" s="84"/>
      <c r="F583" s="84"/>
      <c r="G583" s="84"/>
      <c r="H583" s="84"/>
    </row>
    <row r="584" spans="3:8" ht="12.75">
      <c r="C584" s="10"/>
      <c r="D584" s="10"/>
      <c r="E584" s="84"/>
      <c r="F584" s="84"/>
      <c r="G584" s="84"/>
      <c r="H584" s="84"/>
    </row>
    <row r="585" spans="3:8" ht="12.75">
      <c r="C585" s="10"/>
      <c r="D585" s="10"/>
      <c r="E585" s="84"/>
      <c r="F585" s="84"/>
      <c r="G585" s="84"/>
      <c r="H585" s="84"/>
    </row>
    <row r="586" spans="3:8" ht="12.75">
      <c r="C586" s="10"/>
      <c r="D586" s="10"/>
      <c r="E586" s="84"/>
      <c r="F586" s="84"/>
      <c r="G586" s="84"/>
      <c r="H586" s="84"/>
    </row>
    <row r="587" spans="3:8" ht="12.75">
      <c r="C587" s="10"/>
      <c r="D587" s="10"/>
      <c r="E587" s="84"/>
      <c r="F587" s="84"/>
      <c r="G587" s="84"/>
      <c r="H587" s="84"/>
    </row>
    <row r="588" spans="3:8" ht="12.75">
      <c r="C588" s="10"/>
      <c r="D588" s="10"/>
      <c r="E588" s="84"/>
      <c r="F588" s="84"/>
      <c r="G588" s="84"/>
      <c r="H588" s="84"/>
    </row>
    <row r="589" spans="3:8" ht="12.75">
      <c r="C589" s="10"/>
      <c r="D589" s="10"/>
      <c r="E589" s="84"/>
      <c r="F589" s="84"/>
      <c r="G589" s="84"/>
      <c r="H589" s="84"/>
    </row>
    <row r="590" spans="3:8" ht="12.75">
      <c r="C590" s="10"/>
      <c r="D590" s="10"/>
      <c r="E590" s="84"/>
      <c r="F590" s="84"/>
      <c r="G590" s="84"/>
      <c r="H590" s="84"/>
    </row>
    <row r="591" spans="3:8" ht="12.75">
      <c r="C591" s="10"/>
      <c r="D591" s="10"/>
      <c r="E591" s="84"/>
      <c r="F591" s="84"/>
      <c r="G591" s="84"/>
      <c r="H591" s="84"/>
    </row>
    <row r="592" spans="3:8" ht="12.75">
      <c r="C592" s="10"/>
      <c r="D592" s="10"/>
      <c r="E592" s="84"/>
      <c r="F592" s="84"/>
      <c r="G592" s="84"/>
      <c r="H592" s="84"/>
    </row>
    <row r="593" spans="3:8" ht="12.75">
      <c r="C593" s="10"/>
      <c r="D593" s="10"/>
      <c r="E593" s="84"/>
      <c r="F593" s="84"/>
      <c r="G593" s="84"/>
      <c r="H593" s="84"/>
    </row>
    <row r="594" spans="3:8" ht="12.75">
      <c r="C594" s="10"/>
      <c r="D594" s="10"/>
      <c r="E594" s="84"/>
      <c r="F594" s="84"/>
      <c r="G594" s="84"/>
      <c r="H594" s="84"/>
    </row>
    <row r="595" spans="3:8" ht="12.75">
      <c r="C595" s="10"/>
      <c r="D595" s="10"/>
      <c r="E595" s="84"/>
      <c r="F595" s="84"/>
      <c r="G595" s="84"/>
      <c r="H595" s="84"/>
    </row>
    <row r="596" spans="3:8" ht="12.75">
      <c r="C596" s="10"/>
      <c r="D596" s="10"/>
      <c r="E596" s="84"/>
      <c r="F596" s="84"/>
      <c r="G596" s="84"/>
      <c r="H596" s="84"/>
    </row>
    <row r="597" spans="3:8" ht="12.75">
      <c r="C597" s="10"/>
      <c r="D597" s="10"/>
      <c r="E597" s="84"/>
      <c r="F597" s="84"/>
      <c r="G597" s="84"/>
      <c r="H597" s="84"/>
    </row>
    <row r="598" spans="3:8" ht="12.75">
      <c r="C598" s="10"/>
      <c r="D598" s="10"/>
      <c r="E598" s="84"/>
      <c r="F598" s="84"/>
      <c r="G598" s="84"/>
      <c r="H598" s="84"/>
    </row>
    <row r="599" spans="3:8" ht="12.75">
      <c r="C599" s="10"/>
      <c r="D599" s="10"/>
      <c r="E599" s="84"/>
      <c r="F599" s="84"/>
      <c r="G599" s="84"/>
      <c r="H599" s="84"/>
    </row>
    <row r="600" spans="3:8" ht="12.75">
      <c r="C600" s="10"/>
      <c r="D600" s="10"/>
      <c r="E600" s="84"/>
      <c r="F600" s="84"/>
      <c r="G600" s="84"/>
      <c r="H600" s="84"/>
    </row>
    <row r="601" spans="3:8" ht="12.75">
      <c r="C601" s="10"/>
      <c r="D601" s="10"/>
      <c r="E601" s="84"/>
      <c r="F601" s="84"/>
      <c r="G601" s="84"/>
      <c r="H601" s="84"/>
    </row>
    <row r="602" spans="3:8" ht="12.75">
      <c r="C602" s="10"/>
      <c r="D602" s="10"/>
      <c r="E602" s="84"/>
      <c r="F602" s="84"/>
      <c r="G602" s="84"/>
      <c r="H602" s="84"/>
    </row>
    <row r="603" spans="3:8" ht="12.75">
      <c r="C603" s="10"/>
      <c r="D603" s="10"/>
      <c r="E603" s="84"/>
      <c r="F603" s="84"/>
      <c r="G603" s="84"/>
      <c r="H603" s="84"/>
    </row>
    <row r="604" spans="3:8" ht="12.75">
      <c r="C604" s="10"/>
      <c r="D604" s="10"/>
      <c r="E604" s="84"/>
      <c r="F604" s="84"/>
      <c r="G604" s="84"/>
      <c r="H604" s="84"/>
    </row>
    <row r="605" spans="3:8" ht="12.75">
      <c r="C605" s="10"/>
      <c r="D605" s="10"/>
      <c r="E605" s="84"/>
      <c r="F605" s="84"/>
      <c r="G605" s="84"/>
      <c r="H605" s="84"/>
    </row>
    <row r="606" spans="3:8" ht="12.75">
      <c r="C606" s="10"/>
      <c r="D606" s="10"/>
      <c r="E606" s="84"/>
      <c r="F606" s="84"/>
      <c r="G606" s="84"/>
      <c r="H606" s="84"/>
    </row>
    <row r="607" spans="3:8" ht="12.75">
      <c r="C607" s="10"/>
      <c r="D607" s="10"/>
      <c r="E607" s="84"/>
      <c r="F607" s="84"/>
      <c r="G607" s="84"/>
      <c r="H607" s="84"/>
    </row>
    <row r="608" spans="3:8" ht="12.75">
      <c r="C608" s="10"/>
      <c r="D608" s="10"/>
      <c r="E608" s="84"/>
      <c r="F608" s="84"/>
      <c r="G608" s="84"/>
      <c r="H608" s="84"/>
    </row>
    <row r="609" spans="3:8" ht="12.75">
      <c r="C609" s="10"/>
      <c r="D609" s="10"/>
      <c r="E609" s="84"/>
      <c r="F609" s="84"/>
      <c r="G609" s="84"/>
      <c r="H609" s="84"/>
    </row>
    <row r="610" spans="3:8" ht="12.75">
      <c r="C610" s="10"/>
      <c r="D610" s="10"/>
      <c r="E610" s="84"/>
      <c r="F610" s="84"/>
      <c r="G610" s="84"/>
      <c r="H610" s="84"/>
    </row>
    <row r="611" spans="3:8" ht="12.75">
      <c r="C611" s="10"/>
      <c r="D611" s="10"/>
      <c r="E611" s="84"/>
      <c r="F611" s="84"/>
      <c r="G611" s="84"/>
      <c r="H611" s="84"/>
    </row>
    <row r="612" spans="3:8" ht="12.75">
      <c r="C612" s="10"/>
      <c r="D612" s="10"/>
      <c r="E612" s="84"/>
      <c r="F612" s="84"/>
      <c r="G612" s="84"/>
      <c r="H612" s="84"/>
    </row>
    <row r="613" spans="3:8" ht="12.75">
      <c r="C613" s="10"/>
      <c r="D613" s="10"/>
      <c r="E613" s="84"/>
      <c r="F613" s="84"/>
      <c r="G613" s="84"/>
      <c r="H613" s="84"/>
    </row>
    <row r="614" spans="3:8" ht="12.75">
      <c r="C614" s="10"/>
      <c r="D614" s="10"/>
      <c r="E614" s="84"/>
      <c r="F614" s="84"/>
      <c r="G614" s="84"/>
      <c r="H614" s="84"/>
    </row>
    <row r="615" spans="3:8" ht="12.75">
      <c r="C615" s="10"/>
      <c r="D615" s="10"/>
      <c r="E615" s="84"/>
      <c r="F615" s="84"/>
      <c r="G615" s="84"/>
      <c r="H615" s="84"/>
    </row>
    <row r="616" spans="3:8" ht="12.75">
      <c r="C616" s="10"/>
      <c r="D616" s="10"/>
      <c r="E616" s="84"/>
      <c r="F616" s="84"/>
      <c r="G616" s="84"/>
      <c r="H616" s="84"/>
    </row>
    <row r="617" spans="3:8" ht="12.75">
      <c r="C617" s="10"/>
      <c r="D617" s="10"/>
      <c r="E617" s="84"/>
      <c r="F617" s="84"/>
      <c r="G617" s="84"/>
      <c r="H617" s="84"/>
    </row>
    <row r="618" spans="3:8" ht="12.75">
      <c r="C618" s="10"/>
      <c r="D618" s="10"/>
      <c r="E618" s="84"/>
      <c r="F618" s="84"/>
      <c r="G618" s="84"/>
      <c r="H618" s="84"/>
    </row>
    <row r="619" spans="3:8" ht="12.75">
      <c r="C619" s="10"/>
      <c r="D619" s="10"/>
      <c r="E619" s="84"/>
      <c r="F619" s="84"/>
      <c r="G619" s="84"/>
      <c r="H619" s="84"/>
    </row>
    <row r="620" spans="3:8" ht="12.75">
      <c r="C620" s="10"/>
      <c r="D620" s="10"/>
      <c r="E620" s="84"/>
      <c r="F620" s="84"/>
      <c r="G620" s="84"/>
      <c r="H620" s="84"/>
    </row>
    <row r="621" spans="3:8" ht="12.75">
      <c r="C621" s="10"/>
      <c r="D621" s="10"/>
      <c r="E621" s="84"/>
      <c r="F621" s="84"/>
      <c r="G621" s="84"/>
      <c r="H621" s="84"/>
    </row>
    <row r="622" spans="3:8" ht="12.75">
      <c r="C622" s="10"/>
      <c r="D622" s="10"/>
      <c r="E622" s="84"/>
      <c r="F622" s="84"/>
      <c r="G622" s="84"/>
      <c r="H622" s="84"/>
    </row>
    <row r="623" spans="3:8" ht="12.75">
      <c r="C623" s="10"/>
      <c r="D623" s="10"/>
      <c r="E623" s="84"/>
      <c r="F623" s="84"/>
      <c r="G623" s="84"/>
      <c r="H623" s="84"/>
    </row>
    <row r="624" spans="3:8" ht="12.75">
      <c r="C624" s="10"/>
      <c r="D624" s="10"/>
      <c r="E624" s="84"/>
      <c r="F624" s="84"/>
      <c r="G624" s="84"/>
      <c r="H624" s="84"/>
    </row>
    <row r="625" spans="3:8" ht="12.75">
      <c r="C625" s="10"/>
      <c r="D625" s="10"/>
      <c r="E625" s="84"/>
      <c r="F625" s="84"/>
      <c r="G625" s="84"/>
      <c r="H625" s="84"/>
    </row>
    <row r="626" spans="3:8" ht="12.75">
      <c r="C626" s="10"/>
      <c r="D626" s="10"/>
      <c r="E626" s="84"/>
      <c r="F626" s="84"/>
      <c r="G626" s="84"/>
      <c r="H626" s="84"/>
    </row>
    <row r="627" spans="3:8" ht="12.75">
      <c r="C627" s="10"/>
      <c r="D627" s="10"/>
      <c r="E627" s="84"/>
      <c r="F627" s="84"/>
      <c r="G627" s="84"/>
      <c r="H627" s="84"/>
    </row>
    <row r="628" spans="3:8" ht="12.75">
      <c r="C628" s="10"/>
      <c r="D628" s="10"/>
      <c r="E628" s="84"/>
      <c r="F628" s="84"/>
      <c r="G628" s="84"/>
      <c r="H628" s="84"/>
    </row>
  </sheetData>
  <sheetProtection selectLockedCells="1"/>
  <mergeCells count="67">
    <mergeCell ref="H3:H4"/>
    <mergeCell ref="H46:H47"/>
    <mergeCell ref="H83:H84"/>
    <mergeCell ref="G46:G47"/>
    <mergeCell ref="B98:B99"/>
    <mergeCell ref="C91:C92"/>
    <mergeCell ref="E83:E84"/>
    <mergeCell ref="B78:D78"/>
    <mergeCell ref="B85:B87"/>
    <mergeCell ref="C85:C86"/>
    <mergeCell ref="B83:C84"/>
    <mergeCell ref="D56:D57"/>
    <mergeCell ref="C66:C67"/>
    <mergeCell ref="B101:D101"/>
    <mergeCell ref="G83:G84"/>
    <mergeCell ref="B91:B97"/>
    <mergeCell ref="B58:B65"/>
    <mergeCell ref="C93:C95"/>
    <mergeCell ref="C77:D77"/>
    <mergeCell ref="F83:F84"/>
    <mergeCell ref="B66:B70"/>
    <mergeCell ref="D83:D84"/>
    <mergeCell ref="C100:D100"/>
    <mergeCell ref="A45:A79"/>
    <mergeCell ref="A82:A102"/>
    <mergeCell ref="B82:G82"/>
    <mergeCell ref="B88:B90"/>
    <mergeCell ref="C88:C89"/>
    <mergeCell ref="B71:B76"/>
    <mergeCell ref="C96:C97"/>
    <mergeCell ref="B46:C47"/>
    <mergeCell ref="B56:B57"/>
    <mergeCell ref="C64:C65"/>
    <mergeCell ref="C58:C62"/>
    <mergeCell ref="C73:C74"/>
    <mergeCell ref="C75:C76"/>
    <mergeCell ref="C48:C52"/>
    <mergeCell ref="C53:C55"/>
    <mergeCell ref="C68:C69"/>
    <mergeCell ref="B48:B55"/>
    <mergeCell ref="A2:A43"/>
    <mergeCell ref="B5:B19"/>
    <mergeCell ref="C5:C7"/>
    <mergeCell ref="C11:C13"/>
    <mergeCell ref="C14:C15"/>
    <mergeCell ref="C20:C22"/>
    <mergeCell ref="B31:B40"/>
    <mergeCell ref="C16:C18"/>
    <mergeCell ref="C41:D41"/>
    <mergeCell ref="C31:C32"/>
    <mergeCell ref="F3:F4"/>
    <mergeCell ref="C1:G1"/>
    <mergeCell ref="D3:D4"/>
    <mergeCell ref="B2:G2"/>
    <mergeCell ref="B3:C4"/>
    <mergeCell ref="G3:G4"/>
    <mergeCell ref="E3:E4"/>
    <mergeCell ref="B45:G45"/>
    <mergeCell ref="C26:C28"/>
    <mergeCell ref="C33:C35"/>
    <mergeCell ref="C37:C40"/>
    <mergeCell ref="B20:B30"/>
    <mergeCell ref="F46:F47"/>
    <mergeCell ref="C23:C25"/>
    <mergeCell ref="C29:C30"/>
    <mergeCell ref="D46:D47"/>
    <mergeCell ref="E46:E47"/>
  </mergeCells>
  <printOptions/>
  <pageMargins left="0.5905511811023623" right="0.4330708661417323" top="0.7874015748031497" bottom="0.3937007874015748" header="0.2755905511811024" footer="0.2755905511811024"/>
  <pageSetup fitToHeight="0" fitToWidth="1" horizontalDpi="600" verticalDpi="600" orientation="portrait" paperSize="8" scale="61" r:id="rId1"/>
  <headerFooter alignWithMargins="0">
    <oddHeader>&amp;C&amp;36EVALUATION PROJET VOIRIE</oddHeader>
  </headerFooter>
  <rowBreaks count="3" manualBreakCount="3">
    <brk id="44" max="7" man="1"/>
    <brk id="79" max="7" man="1"/>
    <brk id="10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55" zoomScaleNormal="55" zoomScaleSheetLayoutView="70" zoomScalePageLayoutView="0" workbookViewId="0" topLeftCell="A1">
      <pane ySplit="2" topLeftCell="A5" activePane="bottomLeft" state="frozen"/>
      <selection pane="topLeft" activeCell="A1" sqref="A1"/>
      <selection pane="bottomLeft" activeCell="G4" sqref="G4:G6"/>
    </sheetView>
  </sheetViews>
  <sheetFormatPr defaultColWidth="11.421875" defaultRowHeight="12.75" outlineLevelRow="1" outlineLevelCol="1"/>
  <cols>
    <col min="1" max="1" width="19.28125" style="5" customWidth="1"/>
    <col min="2" max="2" width="58.28125" style="5" customWidth="1"/>
    <col min="3" max="7" width="25.7109375" style="5" customWidth="1"/>
    <col min="8" max="9" width="25.7109375" style="1" customWidth="1"/>
    <col min="10" max="10" width="27.57421875" style="1" customWidth="1"/>
    <col min="11" max="11" width="12.57421875" style="1" customWidth="1" outlineLevel="1"/>
    <col min="12" max="12" width="13.28125" style="1" customWidth="1" outlineLevel="1"/>
    <col min="13" max="13" width="15.421875" style="1" customWidth="1" outlineLevel="1"/>
    <col min="14" max="16384" width="11.421875" style="1" customWidth="1"/>
  </cols>
  <sheetData>
    <row r="1" spans="1:9" ht="15.75" customHeight="1">
      <c r="A1" s="165" t="s">
        <v>4</v>
      </c>
      <c r="B1" s="165" t="s">
        <v>5</v>
      </c>
      <c r="C1" s="169" t="s">
        <v>13</v>
      </c>
      <c r="D1" s="150" t="s">
        <v>38</v>
      </c>
      <c r="E1" s="151"/>
      <c r="F1" s="150" t="s">
        <v>152</v>
      </c>
      <c r="G1" s="151"/>
      <c r="H1" s="156" t="s">
        <v>154</v>
      </c>
      <c r="I1" s="160" t="s">
        <v>155</v>
      </c>
    </row>
    <row r="2" spans="1:9" ht="15.75">
      <c r="A2" s="165"/>
      <c r="B2" s="165"/>
      <c r="C2" s="170"/>
      <c r="D2" s="152"/>
      <c r="E2" s="153"/>
      <c r="F2" s="152"/>
      <c r="G2" s="153"/>
      <c r="H2" s="156"/>
      <c r="I2" s="161"/>
    </row>
    <row r="3" spans="1:13" ht="34.5" customHeight="1">
      <c r="A3" s="174" t="s">
        <v>26</v>
      </c>
      <c r="B3" s="182" t="s">
        <v>39</v>
      </c>
      <c r="C3" s="183"/>
      <c r="D3" s="183"/>
      <c r="E3" s="183"/>
      <c r="F3" s="183"/>
      <c r="G3" s="183"/>
      <c r="H3" s="183"/>
      <c r="I3" s="184"/>
      <c r="K3" s="149" t="s">
        <v>40</v>
      </c>
      <c r="L3" s="149"/>
      <c r="M3" s="149"/>
    </row>
    <row r="4" spans="1:13" ht="15.75" outlineLevel="1">
      <c r="A4" s="175"/>
      <c r="B4" s="166" t="s">
        <v>95</v>
      </c>
      <c r="C4" s="171">
        <f>'Anlayse projet'!E42</f>
        <v>36</v>
      </c>
      <c r="D4" s="177" t="str">
        <f>IF(H4&gt;=26,"Très prioritaire",IF(H4&gt;=12,"Prioritaire","Peu prioritaire"))</f>
        <v>Peu prioritaire</v>
      </c>
      <c r="E4" s="162" t="str">
        <f>IF(D4="Très prioritaire","Entre 26 et 36 points",IF(D4="Prioritaire","Entre 13 et 25 points",IF(D4="Peu prioritaire","Entre 0 et 12 points","Erreur se saisie")))</f>
        <v>Entre 0 et 12 points</v>
      </c>
      <c r="F4" s="177" t="str">
        <f>IF(I4&gt;=26,"Très prioritaire",IF(I4&gt;=12,"Prioritaire","Peu prioritaire"))</f>
        <v>Peu prioritaire</v>
      </c>
      <c r="G4" s="162" t="str">
        <f>IF(F4="Très prioritaire","Entre 26 et 36 points",IF(F4="Prioritaire","Entre 13 et 25 points",IF(F4="Peu prioritaire","Entre 0 et 12 points","Erreur se saisie")))</f>
        <v>Entre 0 et 12 points</v>
      </c>
      <c r="H4" s="157">
        <f>'Anlayse projet'!F42</f>
        <v>0</v>
      </c>
      <c r="I4" s="157">
        <f>'Anlayse projet'!G42</f>
        <v>0</v>
      </c>
      <c r="J4" s="2"/>
      <c r="K4" s="3"/>
      <c r="L4" s="4" t="s">
        <v>38</v>
      </c>
      <c r="M4" s="4" t="s">
        <v>41</v>
      </c>
    </row>
    <row r="5" spans="1:13" ht="15.75" outlineLevel="1">
      <c r="A5" s="175"/>
      <c r="B5" s="167"/>
      <c r="C5" s="172"/>
      <c r="D5" s="178"/>
      <c r="E5" s="163"/>
      <c r="F5" s="178"/>
      <c r="G5" s="163"/>
      <c r="H5" s="158"/>
      <c r="I5" s="158"/>
      <c r="K5" s="4" t="s">
        <v>26</v>
      </c>
      <c r="L5" s="4">
        <f>IF(D4="Très prioritaire",3,IF(D4="Prioritaire",2,IF(D4="Peu prioritaire",1,0)))</f>
        <v>1</v>
      </c>
      <c r="M5" s="4">
        <f>IF(F4="Très prioritaire",3,IF(F4="Prioritaire",2,IF(F4="Peu prioritaire",1,0)))</f>
        <v>1</v>
      </c>
    </row>
    <row r="6" spans="1:13" ht="25.5" customHeight="1" outlineLevel="1">
      <c r="A6" s="176"/>
      <c r="B6" s="168"/>
      <c r="C6" s="173"/>
      <c r="D6" s="179"/>
      <c r="E6" s="164"/>
      <c r="F6" s="179"/>
      <c r="G6" s="164"/>
      <c r="H6" s="159"/>
      <c r="I6" s="159"/>
      <c r="K6" s="4" t="s">
        <v>100</v>
      </c>
      <c r="L6" s="4">
        <f>IF(D8="Très prioritaire",3,IF(D8="Prioritaire",2,IF(D8="Peu prioritaire",1,0)))</f>
        <v>1</v>
      </c>
      <c r="M6" s="4">
        <f>IF(F8="Très prioritaire",3,IF(F8="Prioritaire",2,IF(F8="Peu prioritaire",1,0)))</f>
        <v>1</v>
      </c>
    </row>
    <row r="7" spans="1:13" ht="34.5" customHeight="1">
      <c r="A7" s="174" t="s">
        <v>93</v>
      </c>
      <c r="B7" s="182" t="s">
        <v>96</v>
      </c>
      <c r="C7" s="183"/>
      <c r="D7" s="183"/>
      <c r="E7" s="183"/>
      <c r="F7" s="183"/>
      <c r="G7" s="183"/>
      <c r="H7" s="183"/>
      <c r="I7" s="184"/>
      <c r="K7" s="4" t="s">
        <v>94</v>
      </c>
      <c r="L7" s="4">
        <f>IF(D14="Très prioritaire",3,IF(D14="Prioritaire",2,IF(D14="Peu prioritaire",1,0)))</f>
        <v>1</v>
      </c>
      <c r="M7" s="4">
        <f>IF(F14="Très prioritaire",3,IF(F14="Prioritaire",2,IF(F14="Peu prioritaire",1,0)))</f>
        <v>1</v>
      </c>
    </row>
    <row r="8" spans="1:13" ht="15.75" outlineLevel="1">
      <c r="A8" s="175"/>
      <c r="B8" s="166" t="s">
        <v>97</v>
      </c>
      <c r="C8" s="171">
        <f>'Anlayse projet'!E78</f>
        <v>29</v>
      </c>
      <c r="D8" s="177" t="str">
        <f>IF(H8&gt;=23,"Très prioritaire",IF(H8&gt;=13,"Prioritaire","Peu prioritaire"))</f>
        <v>Peu prioritaire</v>
      </c>
      <c r="E8" s="162" t="str">
        <f>IF(D8="Très prioritaire","Entre 23 et 29 points",IF(D8="Prioritaire","Entre 13 et 22 points",IF(D8="Peu prioritaire","Entre 0 et 12 points","Erreur se saisie")))</f>
        <v>Entre 0 et 12 points</v>
      </c>
      <c r="F8" s="177" t="str">
        <f>IF(I8&gt;=23,"Très prioritaire",IF(I8&gt;=13,"Prioritaire","Peu prioritaire"))</f>
        <v>Peu prioritaire</v>
      </c>
      <c r="G8" s="162" t="str">
        <f>IF(F8="Très prioritaire","Entre 23 et 29 points",IF(F8="Prioritaire","Entre 13 et 22 points",IF(F8="Peu prioritaire","Entre 0 et 12 points","Erreur se saisie")))</f>
        <v>Entre 0 et 12 points</v>
      </c>
      <c r="H8" s="154">
        <f>'Anlayse projet'!F78</f>
        <v>0</v>
      </c>
      <c r="I8" s="154">
        <f>'Anlayse projet'!G78</f>
        <v>0</v>
      </c>
      <c r="K8" s="6"/>
      <c r="L8" s="6"/>
      <c r="M8" s="6"/>
    </row>
    <row r="9" spans="1:9" ht="15.75" outlineLevel="1">
      <c r="A9" s="175"/>
      <c r="B9" s="167"/>
      <c r="C9" s="172"/>
      <c r="D9" s="178"/>
      <c r="E9" s="163"/>
      <c r="F9" s="178"/>
      <c r="G9" s="163"/>
      <c r="H9" s="154"/>
      <c r="I9" s="154"/>
    </row>
    <row r="10" spans="1:9" ht="15.75" outlineLevel="1">
      <c r="A10" s="175"/>
      <c r="B10" s="167"/>
      <c r="C10" s="172"/>
      <c r="D10" s="178"/>
      <c r="E10" s="163"/>
      <c r="F10" s="178"/>
      <c r="G10" s="163"/>
      <c r="H10" s="154"/>
      <c r="I10" s="154"/>
    </row>
    <row r="11" spans="1:9" ht="15.75" outlineLevel="1">
      <c r="A11" s="175"/>
      <c r="B11" s="167"/>
      <c r="C11" s="172"/>
      <c r="D11" s="178"/>
      <c r="E11" s="163"/>
      <c r="F11" s="178"/>
      <c r="G11" s="163"/>
      <c r="H11" s="154"/>
      <c r="I11" s="154"/>
    </row>
    <row r="12" spans="1:9" ht="15.75" outlineLevel="1">
      <c r="A12" s="176"/>
      <c r="B12" s="168"/>
      <c r="C12" s="173"/>
      <c r="D12" s="179"/>
      <c r="E12" s="164"/>
      <c r="F12" s="179"/>
      <c r="G12" s="164"/>
      <c r="H12" s="154"/>
      <c r="I12" s="154"/>
    </row>
    <row r="13" spans="1:9" ht="34.5" customHeight="1">
      <c r="A13" s="174" t="s">
        <v>94</v>
      </c>
      <c r="B13" s="182" t="s">
        <v>98</v>
      </c>
      <c r="C13" s="183"/>
      <c r="D13" s="183"/>
      <c r="E13" s="183"/>
      <c r="F13" s="183"/>
      <c r="G13" s="183"/>
      <c r="H13" s="183"/>
      <c r="I13" s="184"/>
    </row>
    <row r="14" spans="1:9" ht="15.75" outlineLevel="1">
      <c r="A14" s="175"/>
      <c r="B14" s="166" t="s">
        <v>99</v>
      </c>
      <c r="C14" s="185">
        <f>'Anlayse projet'!E101</f>
        <v>15</v>
      </c>
      <c r="D14" s="177" t="str">
        <f>IF(H14&gt;=11,"Très prioritaire",IF(H14&gt;=6,"Prioritaire","Peu prioritaire"))</f>
        <v>Peu prioritaire</v>
      </c>
      <c r="E14" s="162" t="str">
        <f>IF(D14="Très prioritaire","Entre 11 et 15 points",IF(D14="Prioritaire","Entre 6 et 10 points",IF(D14="Peu prioritaire","Entre 0 et 5 points","Erreur se saisie")))</f>
        <v>Entre 0 et 5 points</v>
      </c>
      <c r="F14" s="177" t="str">
        <f>IF(I14&gt;=11,"Très prioritaire",IF(I14&gt;=6,"Prioritaire","Peu prioritaire"))</f>
        <v>Peu prioritaire</v>
      </c>
      <c r="G14" s="162" t="str">
        <f>IF(F14="Très prioritaire","Entre 11 et 15 points",IF(F14="Prioritaire","Entre 6 et 10 points",IF(F14="Peu prioritaire","Entre 0 et 5 points","Erreur se saisie")))</f>
        <v>Entre 0 et 5 points</v>
      </c>
      <c r="H14" s="155">
        <f>'Anlayse projet'!F101</f>
        <v>5</v>
      </c>
      <c r="I14" s="155">
        <f>'Anlayse projet'!G101</f>
        <v>0</v>
      </c>
    </row>
    <row r="15" spans="1:9" ht="15.75" outlineLevel="1">
      <c r="A15" s="175"/>
      <c r="B15" s="167"/>
      <c r="C15" s="186"/>
      <c r="D15" s="178"/>
      <c r="E15" s="163"/>
      <c r="F15" s="178"/>
      <c r="G15" s="163"/>
      <c r="H15" s="155"/>
      <c r="I15" s="155"/>
    </row>
    <row r="16" spans="1:9" ht="15.75" outlineLevel="1">
      <c r="A16" s="175"/>
      <c r="B16" s="167"/>
      <c r="C16" s="186"/>
      <c r="D16" s="178"/>
      <c r="E16" s="163"/>
      <c r="F16" s="178"/>
      <c r="G16" s="163"/>
      <c r="H16" s="155"/>
      <c r="I16" s="155"/>
    </row>
    <row r="17" spans="1:9" ht="15.75" outlineLevel="1">
      <c r="A17" s="175"/>
      <c r="B17" s="167"/>
      <c r="C17" s="186"/>
      <c r="D17" s="178"/>
      <c r="E17" s="163"/>
      <c r="F17" s="178"/>
      <c r="G17" s="163"/>
      <c r="H17" s="155"/>
      <c r="I17" s="155"/>
    </row>
    <row r="18" spans="1:9" ht="15.75" outlineLevel="1">
      <c r="A18" s="176"/>
      <c r="B18" s="168"/>
      <c r="C18" s="187"/>
      <c r="D18" s="179"/>
      <c r="E18" s="164"/>
      <c r="F18" s="179"/>
      <c r="G18" s="164"/>
      <c r="H18" s="155"/>
      <c r="I18" s="155"/>
    </row>
    <row r="19" spans="1:9" ht="15.75">
      <c r="A19" s="88"/>
      <c r="B19" s="88"/>
      <c r="C19" s="88"/>
      <c r="D19" s="88"/>
      <c r="E19" s="88"/>
      <c r="F19" s="88"/>
      <c r="G19" s="88"/>
      <c r="H19" s="67"/>
      <c r="I19" s="67"/>
    </row>
    <row r="20" spans="1:9" ht="15.75">
      <c r="A20" s="88"/>
      <c r="B20" s="88"/>
      <c r="C20" s="88"/>
      <c r="D20" s="88"/>
      <c r="E20" s="88"/>
      <c r="F20" s="88"/>
      <c r="G20" s="88"/>
      <c r="H20" s="67"/>
      <c r="I20" s="67"/>
    </row>
    <row r="21" spans="1:9" ht="42" customHeight="1">
      <c r="A21" s="181"/>
      <c r="B21" s="181"/>
      <c r="C21" s="181"/>
      <c r="D21" s="181"/>
      <c r="E21" s="181"/>
      <c r="F21" s="181"/>
      <c r="G21" s="181"/>
      <c r="H21" s="181"/>
      <c r="I21" s="181"/>
    </row>
    <row r="22" spans="1:9" ht="15.75">
      <c r="A22" s="180"/>
      <c r="B22" s="180"/>
      <c r="C22" s="180"/>
      <c r="D22" s="180"/>
      <c r="E22" s="180"/>
      <c r="F22" s="89"/>
      <c r="G22" s="89"/>
      <c r="H22" s="67"/>
      <c r="I22" s="67"/>
    </row>
    <row r="23" spans="1:9" ht="15.75">
      <c r="A23" s="180"/>
      <c r="B23" s="180"/>
      <c r="C23" s="180"/>
      <c r="D23" s="180"/>
      <c r="E23" s="180"/>
      <c r="F23" s="89"/>
      <c r="G23" s="89"/>
      <c r="H23" s="67"/>
      <c r="I23" s="67"/>
    </row>
    <row r="24" spans="1:9" ht="15.75">
      <c r="A24" s="180"/>
      <c r="B24" s="180"/>
      <c r="C24" s="180"/>
      <c r="D24" s="180"/>
      <c r="E24" s="180"/>
      <c r="F24" s="89"/>
      <c r="G24" s="89"/>
      <c r="H24" s="67"/>
      <c r="I24" s="67"/>
    </row>
    <row r="25" spans="1:9" ht="15.75">
      <c r="A25" s="88"/>
      <c r="B25" s="88"/>
      <c r="C25" s="88"/>
      <c r="D25" s="88"/>
      <c r="E25" s="88"/>
      <c r="F25" s="88"/>
      <c r="G25" s="88"/>
      <c r="H25" s="67"/>
      <c r="I25" s="67"/>
    </row>
    <row r="26" spans="1:9" ht="15.75">
      <c r="A26" s="88"/>
      <c r="B26" s="88"/>
      <c r="C26" s="88"/>
      <c r="D26" s="88"/>
      <c r="E26" s="88"/>
      <c r="F26" s="88"/>
      <c r="G26" s="88"/>
      <c r="H26" s="67"/>
      <c r="I26" s="67"/>
    </row>
    <row r="27" spans="1:9" ht="15.75">
      <c r="A27" s="88"/>
      <c r="B27" s="88"/>
      <c r="C27" s="88"/>
      <c r="D27" s="88"/>
      <c r="E27" s="88"/>
      <c r="F27" s="88"/>
      <c r="G27" s="88"/>
      <c r="H27" s="67"/>
      <c r="I27" s="67"/>
    </row>
    <row r="28" spans="1:9" ht="15.75">
      <c r="A28" s="88"/>
      <c r="B28" s="88"/>
      <c r="C28" s="88"/>
      <c r="D28" s="88"/>
      <c r="E28" s="88"/>
      <c r="F28" s="88"/>
      <c r="G28" s="88"/>
      <c r="H28" s="67"/>
      <c r="I28" s="67"/>
    </row>
    <row r="29" spans="1:9" ht="15.75">
      <c r="A29" s="88"/>
      <c r="B29" s="88"/>
      <c r="C29" s="88"/>
      <c r="D29" s="88"/>
      <c r="E29" s="88"/>
      <c r="F29" s="88"/>
      <c r="G29" s="88"/>
      <c r="H29" s="67"/>
      <c r="I29" s="67"/>
    </row>
    <row r="30" spans="1:9" ht="15.75">
      <c r="A30" s="88"/>
      <c r="B30" s="88"/>
      <c r="C30" s="88"/>
      <c r="D30" s="88"/>
      <c r="E30" s="88"/>
      <c r="F30" s="88"/>
      <c r="G30" s="88"/>
      <c r="H30" s="67"/>
      <c r="I30" s="67"/>
    </row>
    <row r="31" spans="1:9" ht="15.75">
      <c r="A31" s="88"/>
      <c r="B31" s="88"/>
      <c r="C31" s="88"/>
      <c r="D31" s="88"/>
      <c r="E31" s="88"/>
      <c r="F31" s="88"/>
      <c r="G31" s="88"/>
      <c r="H31" s="67"/>
      <c r="I31" s="67"/>
    </row>
    <row r="32" spans="1:9" ht="15.75">
      <c r="A32" s="88"/>
      <c r="B32" s="88"/>
      <c r="C32" s="88"/>
      <c r="D32" s="88"/>
      <c r="E32" s="88"/>
      <c r="F32" s="88"/>
      <c r="G32" s="88"/>
      <c r="H32" s="67"/>
      <c r="I32" s="67"/>
    </row>
    <row r="33" spans="1:9" ht="15.75">
      <c r="A33" s="88"/>
      <c r="B33" s="88"/>
      <c r="C33" s="88"/>
      <c r="D33" s="88"/>
      <c r="E33" s="88"/>
      <c r="F33" s="88"/>
      <c r="G33" s="88"/>
      <c r="H33" s="67"/>
      <c r="I33" s="67"/>
    </row>
    <row r="34" spans="1:9" ht="15.75">
      <c r="A34" s="88"/>
      <c r="B34" s="88"/>
      <c r="C34" s="88"/>
      <c r="D34" s="88"/>
      <c r="E34" s="88"/>
      <c r="F34" s="88"/>
      <c r="G34" s="88"/>
      <c r="H34" s="67"/>
      <c r="I34" s="67"/>
    </row>
    <row r="35" spans="1:9" ht="15.75">
      <c r="A35" s="88"/>
      <c r="B35" s="88"/>
      <c r="C35" s="88"/>
      <c r="D35" s="88"/>
      <c r="E35" s="88"/>
      <c r="F35" s="88"/>
      <c r="G35" s="88"/>
      <c r="H35" s="67"/>
      <c r="I35" s="67"/>
    </row>
    <row r="36" spans="1:9" ht="15.75">
      <c r="A36" s="88"/>
      <c r="B36" s="88"/>
      <c r="C36" s="88"/>
      <c r="D36" s="88"/>
      <c r="E36" s="88"/>
      <c r="F36" s="88"/>
      <c r="G36" s="88"/>
      <c r="H36" s="67"/>
      <c r="I36" s="67"/>
    </row>
    <row r="37" spans="1:9" ht="15.75">
      <c r="A37" s="88"/>
      <c r="B37" s="88"/>
      <c r="C37" s="88"/>
      <c r="D37" s="88"/>
      <c r="E37" s="88"/>
      <c r="F37" s="88"/>
      <c r="G37" s="88"/>
      <c r="H37" s="67"/>
      <c r="I37" s="67"/>
    </row>
    <row r="38" spans="1:9" ht="15.75">
      <c r="A38" s="88"/>
      <c r="B38" s="88"/>
      <c r="C38" s="88"/>
      <c r="D38" s="88"/>
      <c r="E38" s="88"/>
      <c r="F38" s="88"/>
      <c r="G38" s="88"/>
      <c r="H38" s="67"/>
      <c r="I38" s="67"/>
    </row>
    <row r="39" spans="1:9" ht="15.75">
      <c r="A39" s="88"/>
      <c r="B39" s="88"/>
      <c r="C39" s="88"/>
      <c r="D39" s="88"/>
      <c r="E39" s="88"/>
      <c r="F39" s="88"/>
      <c r="G39" s="88"/>
      <c r="H39" s="67"/>
      <c r="I39" s="67"/>
    </row>
    <row r="40" spans="1:9" ht="15.75">
      <c r="A40" s="88"/>
      <c r="B40" s="88"/>
      <c r="C40" s="88"/>
      <c r="D40" s="88"/>
      <c r="E40" s="88"/>
      <c r="F40" s="88"/>
      <c r="G40" s="88"/>
      <c r="H40" s="67"/>
      <c r="I40" s="67"/>
    </row>
    <row r="41" spans="1:9" ht="15.75">
      <c r="A41" s="88"/>
      <c r="B41" s="88"/>
      <c r="C41" s="88"/>
      <c r="D41" s="88"/>
      <c r="E41" s="88"/>
      <c r="F41" s="88"/>
      <c r="G41" s="88"/>
      <c r="H41" s="67"/>
      <c r="I41" s="67"/>
    </row>
    <row r="42" spans="1:9" ht="15.75">
      <c r="A42" s="88"/>
      <c r="B42" s="88"/>
      <c r="C42" s="88"/>
      <c r="D42" s="88"/>
      <c r="E42" s="88"/>
      <c r="F42" s="88"/>
      <c r="G42" s="88"/>
      <c r="H42" s="67"/>
      <c r="I42" s="67"/>
    </row>
    <row r="43" spans="1:9" ht="15.75">
      <c r="A43" s="88"/>
      <c r="B43" s="88"/>
      <c r="C43" s="88"/>
      <c r="D43" s="88"/>
      <c r="E43" s="88"/>
      <c r="F43" s="88"/>
      <c r="G43" s="88"/>
      <c r="H43" s="67"/>
      <c r="I43" s="67"/>
    </row>
    <row r="44" spans="1:9" ht="15.75">
      <c r="A44" s="88"/>
      <c r="B44" s="88"/>
      <c r="C44" s="88"/>
      <c r="D44" s="88"/>
      <c r="E44" s="88"/>
      <c r="F44" s="88"/>
      <c r="G44" s="88"/>
      <c r="H44" s="67"/>
      <c r="I44" s="67"/>
    </row>
    <row r="45" spans="1:9" ht="15.75">
      <c r="A45" s="88"/>
      <c r="B45" s="88"/>
      <c r="C45" s="88"/>
      <c r="D45" s="88"/>
      <c r="E45" s="88"/>
      <c r="F45" s="88"/>
      <c r="G45" s="88"/>
      <c r="H45" s="67"/>
      <c r="I45" s="67"/>
    </row>
  </sheetData>
  <sheetProtection selectLockedCells="1"/>
  <mergeCells count="40">
    <mergeCell ref="D14:D18"/>
    <mergeCell ref="B3:I3"/>
    <mergeCell ref="D4:D6"/>
    <mergeCell ref="E4:E6"/>
    <mergeCell ref="E8:E12"/>
    <mergeCell ref="D8:D12"/>
    <mergeCell ref="F8:F12"/>
    <mergeCell ref="G8:G12"/>
    <mergeCell ref="F14:F18"/>
    <mergeCell ref="G14:G18"/>
    <mergeCell ref="A22:E24"/>
    <mergeCell ref="A21:I21"/>
    <mergeCell ref="A7:A12"/>
    <mergeCell ref="A13:A18"/>
    <mergeCell ref="B7:I7"/>
    <mergeCell ref="B14:B18"/>
    <mergeCell ref="B13:I13"/>
    <mergeCell ref="C8:C12"/>
    <mergeCell ref="B8:B12"/>
    <mergeCell ref="C14:C18"/>
    <mergeCell ref="A1:A2"/>
    <mergeCell ref="B1:B2"/>
    <mergeCell ref="H4:H6"/>
    <mergeCell ref="B4:B6"/>
    <mergeCell ref="C1:C2"/>
    <mergeCell ref="C4:C6"/>
    <mergeCell ref="A3:A6"/>
    <mergeCell ref="F1:G2"/>
    <mergeCell ref="F4:F6"/>
    <mergeCell ref="G4:G6"/>
    <mergeCell ref="K3:M3"/>
    <mergeCell ref="D1:E2"/>
    <mergeCell ref="H8:H12"/>
    <mergeCell ref="I14:I18"/>
    <mergeCell ref="H1:H2"/>
    <mergeCell ref="I8:I12"/>
    <mergeCell ref="H14:H18"/>
    <mergeCell ref="I4:I6"/>
    <mergeCell ref="I1:I2"/>
    <mergeCell ref="E14:E18"/>
  </mergeCells>
  <conditionalFormatting sqref="D4 F4 D8 F8 F14 D14">
    <cfRule type="containsText" priority="1" dxfId="2" operator="containsText" text="peu prioritaire">
      <formula>NOT(ISERROR(SEARCH("peu prioritaire",D4)))</formula>
    </cfRule>
    <cfRule type="containsText" priority="2" dxfId="1" operator="containsText" text="Très prioritaire">
      <formula>NOT(ISERROR(SEARCH("Très prioritaire",D4)))</formula>
    </cfRule>
    <cfRule type="containsText" priority="3" dxfId="0" operator="containsText" text="Prioritaire">
      <formula>NOT(ISERROR(SEARCH("Prioritaire",D4)))</formula>
    </cfRule>
  </conditionalFormatting>
  <dataValidations count="1">
    <dataValidation type="list" showInputMessage="1" showErrorMessage="1" promptTitle="Sélectionner le niveau visé" sqref="D4 D8 D14 F4 F8 F14">
      <formula1>"Très prioritaire, Prioritaire, Peu prioritaire"</formula1>
    </dataValidation>
  </dataValidations>
  <printOptions/>
  <pageMargins left="0.1968503937007874" right="0.15748031496062992" top="0.4330708661417323" bottom="0.1968503937007874" header="0.15748031496062992" footer="0.15748031496062992"/>
  <pageSetup fitToHeight="1" fitToWidth="1" horizontalDpi="300" verticalDpi="300" orientation="portrait" paperSize="9" scale="40" r:id="rId2"/>
  <headerFooter alignWithMargins="0">
    <oddHeader>&amp;C&amp;"Verdana,Normal"&amp;36PROFIL Qualité environnementale Voirie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Certivéa</dc:creator>
  <cp:keywords/>
  <dc:description/>
  <cp:lastModifiedBy>Chrystelle TOUZEAU</cp:lastModifiedBy>
  <cp:lastPrinted>2022-01-07T14:39:48Z</cp:lastPrinted>
  <dcterms:created xsi:type="dcterms:W3CDTF">2004-04-08T07:56:18Z</dcterms:created>
  <dcterms:modified xsi:type="dcterms:W3CDTF">2022-03-30T08:07:29Z</dcterms:modified>
  <cp:category/>
  <cp:version/>
  <cp:contentType/>
  <cp:contentStatus/>
</cp:coreProperties>
</file>