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40" windowHeight="7785" tabRatio="779" activeTab="0"/>
  </bookViews>
  <sheets>
    <sheet name="Analyse projet" sheetId="1" r:id="rId1"/>
    <sheet name="Profil environnemental" sheetId="2" r:id="rId2"/>
  </sheets>
  <definedNames>
    <definedName name="_xlnm.Print_Titles" localSheetId="0">'Analyse projet'!$1:$1</definedName>
    <definedName name="_xlnm.Print_Titles" localSheetId="1">'Profil environnemental'!$4:$4</definedName>
    <definedName name="_xlnm.Print_Area" localSheetId="0">'Analyse projet'!$A$1:$G$123</definedName>
    <definedName name="_xlnm.Print_Area" localSheetId="1">'Profil environnemental'!$A$1:$I$68</definedName>
  </definedNames>
  <calcPr fullCalcOnLoad="1"/>
</workbook>
</file>

<file path=xl/sharedStrings.xml><?xml version="1.0" encoding="utf-8"?>
<sst xmlns="http://schemas.openxmlformats.org/spreadsheetml/2006/main" count="235" uniqueCount="184">
  <si>
    <t>Aménagement paysager pour permettre une meilleure infiltration des eaux de pluie :bassin d'infiltration, noues végétalisées, etc.</t>
  </si>
  <si>
    <t>Flore</t>
  </si>
  <si>
    <t>Faune</t>
  </si>
  <si>
    <t>Etude acoustique réalisée par sonomètre pour identifier les équipements les plus bruyants pendant le chantier --&gt; conformité du niveau acoustique exigée</t>
  </si>
  <si>
    <t>OBJECTIF 6 - Choix des produits et techniques de l'ouvrage</t>
  </si>
  <si>
    <t>1.2.  Biodiversité</t>
  </si>
  <si>
    <t>Dispositions extérieures prises pour se protéger du soleil, de la pluie et du vent</t>
  </si>
  <si>
    <t>1.1.  Valorisation du site &amp; Optimisation de l'implantation</t>
  </si>
  <si>
    <t>Puits d'infiltration</t>
  </si>
  <si>
    <t>Réseau séparatif eaux usées/eaux de pluie</t>
  </si>
  <si>
    <t>Arrosage des zones à forte émission de poussières avec de l'eau récupérée (eau de pluie, eau de lavage)</t>
  </si>
  <si>
    <t xml:space="preserve">Étude d’opportunité de la récupération et réutilisation des eaux pluviales </t>
  </si>
  <si>
    <t>Suivi des déchets</t>
  </si>
  <si>
    <t>Favoriser le recours aux véhicules propres</t>
  </si>
  <si>
    <t>Assurer la cohérence entre l’aménagement de la parcelle et la politique de la collectivité</t>
  </si>
  <si>
    <t>OBJECTIF</t>
  </si>
  <si>
    <t>SOUS-OBJECTIFS</t>
  </si>
  <si>
    <t>Vélo</t>
  </si>
  <si>
    <t>Covoiturage</t>
  </si>
  <si>
    <t>Mise en place de bacs de décantation des eaux de lavage de bennes à béton</t>
  </si>
  <si>
    <t>Présence d'un kit de dépollution et d'une bâche étanche mobile au sein du chantier</t>
  </si>
  <si>
    <t>Provenance des matériaux</t>
  </si>
  <si>
    <t>Nuisances visuelles - Propreté du chantier</t>
  </si>
  <si>
    <t>Assurer une valorisation d'au moins 30% de l'ensemble des déchets de chantier --&gt; à préciser si Energie et/ou Matière</t>
  </si>
  <si>
    <t>Valorisation des déchets (% de la masse totale de déchets générés)</t>
  </si>
  <si>
    <t>Tri des déchets</t>
  </si>
  <si>
    <t>Choix de matériaux issus de filières de recyclage</t>
  </si>
  <si>
    <t>Stationnement vélos clos et couvert</t>
  </si>
  <si>
    <t xml:space="preserve">Orientation vers le bas des éclairages extérieurs </t>
  </si>
  <si>
    <t>Accès aux vues sur des espaces agréables et naturels / végétalisés</t>
  </si>
  <si>
    <t>Heures travaillées réservées à des emplois d’insertion</t>
  </si>
  <si>
    <t>Désignation d'un Responsable Environnement au sein du Chantier</t>
  </si>
  <si>
    <t>Sensibilisation du personnel de chantier</t>
  </si>
  <si>
    <t>Boite aux lettres pour les remarques et plaintes éventuelles des riverains</t>
  </si>
  <si>
    <t>Points disponibles</t>
  </si>
  <si>
    <t>Points obtenus</t>
  </si>
  <si>
    <t xml:space="preserve">Exigences </t>
  </si>
  <si>
    <t>OBJECTIF 1 - Intégration du projet dans son environnement</t>
  </si>
  <si>
    <t>OBJECTIF 7 - Gestion des déplacements alternatifs à la voiture</t>
  </si>
  <si>
    <t>OBJECTIF 5 - Chantiers "durables et solidaires"</t>
  </si>
  <si>
    <t>Dispositions extérieures prises pour limiter les nuisances acoustiques</t>
  </si>
  <si>
    <t>Espaces de détente et de repos extérieurs</t>
  </si>
  <si>
    <t>4.1. Imperméabilisation et végétalisation des sols</t>
  </si>
  <si>
    <t>4.2. Récupération des eaux de pluie</t>
  </si>
  <si>
    <t>4.3. Réseaux séparatifs</t>
  </si>
  <si>
    <t xml:space="preserve">5.1.Aspects sociaux du chantier </t>
  </si>
  <si>
    <t>5.2. Aspects organisationnels du chantier</t>
  </si>
  <si>
    <t>5.3.  Gestion des déchets de chantier</t>
  </si>
  <si>
    <t>5.4.Limitation des pollutions et nuisances</t>
  </si>
  <si>
    <t xml:space="preserve">Préoccupation </t>
  </si>
  <si>
    <t>Suivi de chantier</t>
  </si>
  <si>
    <t>6.3. Impacts environnementaux des produits</t>
  </si>
  <si>
    <t>7.1. Politique de développement urbain durable</t>
  </si>
  <si>
    <t>Valorisation climatique des espaces extérieurs</t>
  </si>
  <si>
    <t>Reconstitution de l’habitat et des conditions de vie de la faune sur la parcelle. Dispositions prises pour favoriser la biodiversité: ruche, nichoir, …</t>
  </si>
  <si>
    <t>Zones déchets extérieurs paysagers</t>
  </si>
  <si>
    <t>Stationnements voitures paysagers</t>
  </si>
  <si>
    <t>Valorisation acoustique des espaces extérieurs</t>
  </si>
  <si>
    <t>Valorisation olfactive des espaces extérieurs</t>
  </si>
  <si>
    <t xml:space="preserve">Valorisation visuelle des espaces extérieurs </t>
  </si>
  <si>
    <t>Préoccupation</t>
  </si>
  <si>
    <t>en dessous de 40%</t>
  </si>
  <si>
    <t>Au dessus de 10%</t>
  </si>
  <si>
    <t>de 0 à 5%</t>
  </si>
  <si>
    <t>de 5% à 10%</t>
  </si>
  <si>
    <t>de 60% à 80%</t>
  </si>
  <si>
    <t>de 40% à 60%</t>
  </si>
  <si>
    <t>Amélioration du débit de fuite</t>
  </si>
  <si>
    <t>REFERENTIEL</t>
  </si>
  <si>
    <t>TOTAL MAXIMUM objectif 1</t>
  </si>
  <si>
    <t>TOTAL MAXIMUM objectif 4</t>
  </si>
  <si>
    <t>TOTAL MAXIMUM objectif 5</t>
  </si>
  <si>
    <t>TOTAL MAXIMUM objectif 6</t>
  </si>
  <si>
    <t>TOTAL MAXIMUM objectif 7</t>
  </si>
  <si>
    <t xml:space="preserve">Places de stationnement réservées aux véhicules propres </t>
  </si>
  <si>
    <t>Dispositifs favorisant l' utilisation de véhicules propres : prise électrique</t>
  </si>
  <si>
    <t>Economie de l'eau potable grâce à la récupération et réutilisation des eaux de pluie</t>
  </si>
  <si>
    <t>Nuisances acoustiques</t>
  </si>
  <si>
    <t>Nettoyage des engins avant sortie du chantier sur une aire dédiée</t>
  </si>
  <si>
    <t>Pollution des eaux et des sols</t>
  </si>
  <si>
    <t>Communication auprès des riverains</t>
  </si>
  <si>
    <t>Faciliter l'infiltration naturellement</t>
  </si>
  <si>
    <t>Etude de masques solaires</t>
  </si>
  <si>
    <t>1.1.  Valorisation du site &amp; Optimisation de l'implantation
1.2.  Biodiversité</t>
  </si>
  <si>
    <t>4.1. Imperméabilisation et végétalisation des sols
4.2. Récupération des eaux de pluie
4.3. Réseaux séparatifs</t>
  </si>
  <si>
    <t>5.1.Aspects sociaux du chantier 
5.2. Aspects organisationnels du chantier
5.3.  Gestion des déchets de chantier
5.4.Limitation des pollutions et nuisances</t>
  </si>
  <si>
    <t>6.1. Maintenance de l'ouvrage
6.2. Adaptabilité et durabilité de l'ouvrage
6.3. Impacts environnementaux des produits</t>
  </si>
  <si>
    <t>7.1. Politique de développement urbain durable
7.2.  Recours aux transports doux et/ou vélo</t>
  </si>
  <si>
    <t>Mesures de bruit sur le site : état initial</t>
  </si>
  <si>
    <t>Engagement sur la collecte de 100% des bordereaux de suivi de déchets réglementés</t>
  </si>
  <si>
    <t>Espace recharge pour vélos électriques</t>
  </si>
  <si>
    <t>Places de stationnement réservées au covoiturage</t>
  </si>
  <si>
    <t>Objectif 1</t>
  </si>
  <si>
    <t>Objectif 4</t>
  </si>
  <si>
    <t>Objectif 5</t>
  </si>
  <si>
    <t>Objectif 6</t>
  </si>
  <si>
    <t>Objectif 7</t>
  </si>
  <si>
    <t>CHANTIER A FAIBLE IMPACT ENVIRONNEMENTAL</t>
  </si>
  <si>
    <t xml:space="preserve">GESTION DES DEPLACEMENTS ALTERNATIFS A LA VOITURE        </t>
  </si>
  <si>
    <t>Mise à disposition dans la base vie du chantier d'un registre intégrant toutes les informations liées à un bon chantier à faibles nuisances</t>
  </si>
  <si>
    <t>Marche à pieds</t>
  </si>
  <si>
    <t>OBJECTIF 4 - Gestion de l'eau de pluie</t>
  </si>
  <si>
    <t>Privilégier l'orientation Nord - Sud pour les aménagements</t>
  </si>
  <si>
    <t>Valorisation de l'aménagement</t>
  </si>
  <si>
    <t>Durée de vie de l'aménagement</t>
  </si>
  <si>
    <t>Décrire l'adaptabilité de l'aménagement dans le futur</t>
  </si>
  <si>
    <t>Mettre en place un tri des déchets sur le chantier en identifiant les typologies de déchets produits et en spécifiant le nombre de bennes.</t>
  </si>
  <si>
    <t>Réaliser une étude de qualité des sols</t>
  </si>
  <si>
    <t>Possibilité pour la ville de venir récupérer cette eau de pluie pour l'entretien et/ ou l'arrosage des espaces extérieurs à l'échelle de la ville</t>
  </si>
  <si>
    <t>Cuve de récupération d'eau de pluie pour nettoyer et/ ou arroser les espaces extérieurs de l'aménagement  : espaces verts, voiries, etc.</t>
  </si>
  <si>
    <t>Type de mobiliers urbains</t>
  </si>
  <si>
    <t>Choix du mobilier urbain durable. Le justifier</t>
  </si>
  <si>
    <t>6.1. Maintenance du mobilier urbain et de l'aménagement</t>
  </si>
  <si>
    <t>Maintenance du mobilier urbain</t>
  </si>
  <si>
    <t>Durée de vie du mobilier urbain</t>
  </si>
  <si>
    <t>Type de matériaux de construction</t>
  </si>
  <si>
    <t>Maintenance de l'aménagement</t>
  </si>
  <si>
    <t>Assurer un entretien régulier des aménagements liés à la gestion des espaces verts</t>
  </si>
  <si>
    <t xml:space="preserve">Assurer un entretien régulier des aménagements liés à la gestion des eaux pluviales : noues, bassin d'infiltration, etc. </t>
  </si>
  <si>
    <t>6.2. Durabilité du mobilier urbain et de l'aménagement</t>
  </si>
  <si>
    <t>Utilisation de matériaux de construction naturels : pierre, liant végétal, etc.</t>
  </si>
  <si>
    <t>Choix du mobilier urbain facile d'entretien. Le justifier.</t>
  </si>
  <si>
    <t>Durée de vie des matériaux cohérente avec la durée de vie de l'ouvrage souhaitée</t>
  </si>
  <si>
    <t>Utilisation de mobiliers urbains fabriqués en bois certifiés FSC, PEFC, etc.</t>
  </si>
  <si>
    <t>Utilisation de mobiliers urbains fabriqués à base de produits recyclés : caoutchouc, plastique, PVC, aluminium, etc.</t>
  </si>
  <si>
    <t>Connaître les consommations de ressources énergétiques (en kWh-ep/m²SHON.an) et empreinte carbone (kg-eq CO2/an.m²SHON) de 2 matériaux issus du projet</t>
  </si>
  <si>
    <t>Définir le mode de calcul permettant de connaitre le bon nombre de stationnement / employé</t>
  </si>
  <si>
    <t>Cheminements piétons sécurisés et respect de la règlementation PMR de jour comme de nuit</t>
  </si>
  <si>
    <t>Réunions de sensibilisation pour les entreprises, en début de chantier, pour rappeler les règles de chantier à faibles nuisances avec remise du PowerPoint</t>
  </si>
  <si>
    <t>Utilisation de matériaux pouvant être recyclés ou déjà recyclés dans l'aménagement : concassés béton, déchets polystyrène, verre, etc.</t>
  </si>
  <si>
    <t>Niveau visé</t>
  </si>
  <si>
    <t xml:space="preserve"> INTEGRATION DU PROJET DANS SON ENVIRONNEMENT</t>
  </si>
  <si>
    <t>Ne pas toucher merci</t>
  </si>
  <si>
    <t>Niveau obtenu</t>
  </si>
  <si>
    <t xml:space="preserve">Objectif 4                                                                                             </t>
  </si>
  <si>
    <t xml:space="preserve">GESTION DES EAUX DE PLUIE  </t>
  </si>
  <si>
    <t xml:space="preserve">Objectif 6                                     </t>
  </si>
  <si>
    <t>BONUS</t>
  </si>
  <si>
    <t>Le ratio d'espaces verts / espaces bâtis sur la parcelle est supérieur à celui indiqué dans le PLU</t>
  </si>
  <si>
    <t>Définir les liens avec les espaces verts existants</t>
  </si>
  <si>
    <t>Choix et introduction d’espèces végétales diversifiées, non invasives, bien adaptées au climat et au terrain</t>
  </si>
  <si>
    <t>Préservation et respect de la faune présente sur le site</t>
  </si>
  <si>
    <t>Préservation et respect de la flore présente sur le site</t>
  </si>
  <si>
    <t>Pompe à air en accès libre pour gonfler les vélos</t>
  </si>
  <si>
    <t>Raccorder l'aménagement aux différents cheminements de la ville déjà implantés tels que les pistes cyclables, les cheminements piétons, etc.</t>
  </si>
  <si>
    <t>Zéro rejet dans le réseau de la ville, en précisant qu'aucun branchement au réseau de la ville ne sera effectué.</t>
  </si>
  <si>
    <t>Amélioration de l'imperméabilisation</t>
  </si>
  <si>
    <t>Le ratio pleine-terre/ surface parcelle est supérieur à celui indiqué dans le PLU</t>
  </si>
  <si>
    <t>Traiter des eaux de ruissellement du parking 
--&gt; favoriser les tratiements naturels : noues, bassins, plantes
--&gt; éviter les déshuileurs et débourbeurs</t>
  </si>
  <si>
    <t>Traiter les eaux de pluie</t>
  </si>
  <si>
    <t>Suivi des consommations d'énergie de la base vie avec mise en place de compteur</t>
  </si>
  <si>
    <t>Suivi des consommations d'eau  de la base vie avec mise en place de compteur</t>
  </si>
  <si>
    <t>Imposer des pénalités à toutes entreprises qui ne remettraient pas les bordereaux de chantier 
--&gt; A inscrire dans le DCE.</t>
  </si>
  <si>
    <t>Indiquer toutes les filières d'enlèvement les plus satisfaisantes d'un point de vue économique, technique et environnemental en fonction du nombre de bennes connu
--&gt; à inscrire dans le DCE</t>
  </si>
  <si>
    <t>7.2.  Recours aux transports doux</t>
  </si>
  <si>
    <t>Eclairage extérieur régulé selon horaires</t>
  </si>
  <si>
    <t>Choix d'espèces végétales demandant peu d'arrosage et peu d'entretien</t>
  </si>
  <si>
    <t>Bassin ou cuve de rétention sur le site afinde réduire le débit dans le réseau de la ville</t>
  </si>
  <si>
    <t>Stationnement vélos à moins de 50 mètres de l'aménagement</t>
  </si>
  <si>
    <t>Tranchée drainante et/ou infiltrante</t>
  </si>
  <si>
    <t>Structure / chaussée réservoir</t>
  </si>
  <si>
    <t>Choix de matériaux issus de filières locales (moins de 500km)</t>
  </si>
  <si>
    <t>5% des heures de travail générées par la commande publique en matière de travaux réservées à des personnes éloignées de l'emploi</t>
  </si>
  <si>
    <t>Application de clauses sociales</t>
  </si>
  <si>
    <t>Application de clauses sociales aux marchés de services et aux prestations intellectuelles pour permettre la prise en compte des personnes éloignées de l'emploi : femmes, jeunes, seniors, etc.</t>
  </si>
  <si>
    <t>Rédaction et application d'une charte de chantier à faibles nuisances</t>
  </si>
  <si>
    <t>Réunions de sensibilisation pour les entreprises, en début de chantier, pour rappeler les règles de chantier à faibles nuisances</t>
  </si>
  <si>
    <t>Rationnaliser le nombre de place de stationnement</t>
  </si>
  <si>
    <t>+ Toute autre proposition en termes d'exigence non définie dans la liste ci-dessus mais présente dans le projet 
- Maximum 3 points pour les projets d'aménagement</t>
  </si>
  <si>
    <t>Seule cette colonne est à remplir</t>
  </si>
  <si>
    <t>Ne pas toucher ces colonnes. Elles se calculent seules sur la base des points remplis dans l'onglet "Evaluation projet"</t>
  </si>
  <si>
    <t>Niveau actuel</t>
  </si>
  <si>
    <t>Améliorations envisageables</t>
  </si>
  <si>
    <t xml:space="preserve">Descriptif de la prise  en compte des sources d'odeurs désagréables ou pouvant l'être dans l'organisation des espaces extérieurs </t>
  </si>
  <si>
    <t>- Entre 4 et 9 points - Peu prioritaire
- Entre 10 et 14 points - Prioritaire
- Entre 15 et 20 points - Très prioritaire</t>
  </si>
  <si>
    <t>Niveau initial</t>
  </si>
  <si>
    <t>Niveau atteint</t>
  </si>
  <si>
    <t>*</t>
  </si>
  <si>
    <t>Commentaires</t>
  </si>
  <si>
    <r>
      <t xml:space="preserve">Descriptif de la prise en compte des risques industriels ou naturels - à justifier. 
</t>
    </r>
    <r>
      <rPr>
        <i/>
        <sz val="10"/>
        <rFont val="Arial"/>
        <family val="2"/>
      </rPr>
      <t>Les points peuvent être obtenus par simple fait d'avoir choisi un site non concerné par les risques industriels et/ou naturels.</t>
    </r>
  </si>
  <si>
    <r>
      <t>Attention</t>
    </r>
    <r>
      <rPr>
        <b/>
        <sz val="10"/>
        <color indexed="9"/>
        <rFont val="Arial"/>
        <family val="2"/>
      </rPr>
      <t xml:space="preserve">
Si les exigences précédentes sont hors contexte (non adaptables), le justifier et compenser le nombre de points non sélectionnés par un nombre de points équivalents en bonus, voir ci-dessous</t>
    </r>
  </si>
  <si>
    <r>
      <t>Pour milieu faiblement urbanisé :</t>
    </r>
    <r>
      <rPr>
        <b/>
        <sz val="10"/>
        <rFont val="Arial"/>
        <family val="2"/>
      </rPr>
      <t xml:space="preserve">
Coefficient d'imperméabilisation après réalisation
</t>
    </r>
  </si>
  <si>
    <r>
      <t>Pour milieu urbain</t>
    </r>
    <r>
      <rPr>
        <b/>
        <sz val="10"/>
        <rFont val="Arial"/>
        <family val="2"/>
      </rPr>
      <t xml:space="preserve">
Amélioration du coefficient d'imperméabilisation</t>
    </r>
  </si>
  <si>
    <r>
      <t xml:space="preserve">Si le réseau séparatif est existant cela vaut </t>
    </r>
    <r>
      <rPr>
        <i/>
        <u val="single"/>
        <sz val="10"/>
        <rFont val="Arial"/>
        <family val="2"/>
      </rPr>
      <t xml:space="preserve">1 point, </t>
    </r>
    <r>
      <rPr>
        <i/>
        <sz val="10"/>
        <rFont val="Arial"/>
        <family val="2"/>
      </rPr>
      <t xml:space="preserve">
Si il est programmé, cela vaut </t>
    </r>
    <r>
      <rPr>
        <i/>
        <u val="single"/>
        <sz val="10"/>
        <rFont val="Arial"/>
        <family val="2"/>
      </rPr>
      <t>0 point.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</si>
</sst>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00"/>
    <numFmt numFmtId="169" formatCode="[$€-2]\ #,##0.00_);[Red]\([$€-2]\ #,##0.00\)"/>
    <numFmt numFmtId="170" formatCode="[$-40C]dddd\ 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9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  <bgColor indexed="9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justify" vertical="top" wrapText="1"/>
    </xf>
    <xf numFmtId="0" fontId="23" fillId="0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justify" vertical="top" wrapText="1"/>
    </xf>
    <xf numFmtId="0" fontId="23" fillId="0" borderId="30" xfId="0" applyFont="1" applyFill="1" applyBorder="1" applyAlignment="1">
      <alignment horizontal="center" vertical="center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top" wrapText="1"/>
    </xf>
    <xf numFmtId="0" fontId="23" fillId="0" borderId="34" xfId="0" applyFont="1" applyFill="1" applyBorder="1" applyAlignment="1">
      <alignment horizontal="center" vertical="center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justify" vertical="top" wrapText="1"/>
    </xf>
    <xf numFmtId="0" fontId="26" fillId="32" borderId="0" xfId="0" applyFont="1" applyFill="1" applyAlignment="1">
      <alignment vertical="top" wrapText="1"/>
    </xf>
    <xf numFmtId="0" fontId="26" fillId="32" borderId="0" xfId="0" applyFont="1" applyFill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35" borderId="38" xfId="0" applyFont="1" applyFill="1" applyBorder="1" applyAlignment="1">
      <alignment horizontal="center" vertical="center" textRotation="90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textRotation="90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21" fillId="35" borderId="4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8" fillId="32" borderId="45" xfId="0" applyFont="1" applyFill="1" applyBorder="1" applyAlignment="1">
      <alignment horizontal="center" vertical="center" textRotation="90" wrapText="1" shrinkToFit="1"/>
    </xf>
    <xf numFmtId="0" fontId="23" fillId="33" borderId="46" xfId="0" applyFont="1" applyFill="1" applyBorder="1" applyAlignment="1">
      <alignment horizontal="justify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 applyProtection="1">
      <alignment horizontal="center" vertical="center" wrapText="1"/>
      <protection locked="0"/>
    </xf>
    <xf numFmtId="0" fontId="25" fillId="33" borderId="49" xfId="0" applyFont="1" applyFill="1" applyBorder="1" applyAlignment="1" applyProtection="1">
      <alignment horizontal="center" vertical="center" wrapText="1"/>
      <protection locked="0"/>
    </xf>
    <xf numFmtId="0" fontId="28" fillId="32" borderId="50" xfId="0" applyFont="1" applyFill="1" applyBorder="1" applyAlignment="1">
      <alignment horizontal="center" vertical="center" textRotation="90" wrapText="1" shrinkToFit="1"/>
    </xf>
    <xf numFmtId="0" fontId="23" fillId="33" borderId="16" xfId="0" applyFont="1" applyFill="1" applyBorder="1" applyAlignment="1">
      <alignment horizontal="justify" vertical="center" wrapText="1"/>
    </xf>
    <xf numFmtId="0" fontId="0" fillId="33" borderId="19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51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horizontal="justify" vertical="center" wrapText="1"/>
    </xf>
    <xf numFmtId="0" fontId="23" fillId="33" borderId="13" xfId="0" applyFont="1" applyFill="1" applyBorder="1" applyAlignment="1">
      <alignment horizontal="justify" vertical="center" wrapText="1"/>
    </xf>
    <xf numFmtId="0" fontId="0" fillId="33" borderId="25" xfId="0" applyFont="1" applyFill="1" applyBorder="1" applyAlignment="1">
      <alignment horizontal="justify" vertical="center" wrapText="1"/>
    </xf>
    <xf numFmtId="0" fontId="25" fillId="33" borderId="37" xfId="0" applyFont="1" applyFill="1" applyBorder="1" applyAlignment="1" applyProtection="1">
      <alignment horizontal="center" vertical="center" wrapText="1"/>
      <protection locked="0"/>
    </xf>
    <xf numFmtId="0" fontId="25" fillId="33" borderId="51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>
      <alignment horizontal="justify" vertical="center" wrapText="1"/>
    </xf>
    <xf numFmtId="0" fontId="23" fillId="33" borderId="19" xfId="0" applyFont="1" applyFill="1" applyBorder="1" applyAlignment="1">
      <alignment horizontal="justify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 applyProtection="1">
      <alignment horizontal="center" vertical="center" wrapText="1"/>
      <protection locked="0"/>
    </xf>
    <xf numFmtId="0" fontId="25" fillId="33" borderId="52" xfId="0" applyFont="1" applyFill="1" applyBorder="1" applyAlignment="1" applyProtection="1">
      <alignment horizontal="center" vertical="center" wrapText="1"/>
      <protection locked="0"/>
    </xf>
    <xf numFmtId="0" fontId="28" fillId="32" borderId="53" xfId="0" applyFont="1" applyFill="1" applyBorder="1" applyAlignment="1">
      <alignment horizontal="center" vertical="center" textRotation="90" wrapText="1" shrinkToFit="1"/>
    </xf>
    <xf numFmtId="0" fontId="23" fillId="33" borderId="25" xfId="0" applyFont="1" applyFill="1" applyBorder="1" applyAlignment="1">
      <alignment horizontal="justify" vertical="center" wrapText="1"/>
    </xf>
    <xf numFmtId="0" fontId="28" fillId="32" borderId="45" xfId="0" applyFont="1" applyFill="1" applyBorder="1" applyAlignment="1">
      <alignment horizontal="center" vertical="center" textRotation="90"/>
    </xf>
    <xf numFmtId="0" fontId="0" fillId="33" borderId="47" xfId="0" applyNumberFormat="1" applyFont="1" applyFill="1" applyBorder="1" applyAlignment="1">
      <alignment horizontal="justify" vertical="center" wrapText="1"/>
    </xf>
    <xf numFmtId="0" fontId="28" fillId="32" borderId="50" xfId="0" applyFont="1" applyFill="1" applyBorder="1" applyAlignment="1">
      <alignment horizontal="center" vertical="center" textRotation="90"/>
    </xf>
    <xf numFmtId="0" fontId="0" fillId="33" borderId="25" xfId="0" applyNumberFormat="1" applyFont="1" applyFill="1" applyBorder="1" applyAlignment="1">
      <alignment horizontal="justify" vertical="center" wrapText="1"/>
    </xf>
    <xf numFmtId="0" fontId="0" fillId="33" borderId="19" xfId="0" applyNumberFormat="1" applyFont="1" applyFill="1" applyBorder="1" applyAlignment="1">
      <alignment horizontal="justify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 applyProtection="1">
      <alignment horizontal="center" vertical="center" wrapText="1"/>
      <protection locked="0"/>
    </xf>
    <xf numFmtId="0" fontId="25" fillId="33" borderId="54" xfId="0" applyFont="1" applyFill="1" applyBorder="1" applyAlignment="1" applyProtection="1">
      <alignment horizontal="center" vertical="center" wrapText="1"/>
      <protection locked="0"/>
    </xf>
    <xf numFmtId="0" fontId="23" fillId="33" borderId="55" xfId="0" applyFont="1" applyFill="1" applyBorder="1" applyAlignment="1">
      <alignment horizontal="justify" vertical="center" wrapText="1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29" fillId="36" borderId="38" xfId="0" applyFont="1" applyFill="1" applyBorder="1" applyAlignment="1">
      <alignment horizontal="center" vertical="center" textRotation="90"/>
    </xf>
    <xf numFmtId="0" fontId="30" fillId="37" borderId="57" xfId="0" applyFont="1" applyFill="1" applyBorder="1" applyAlignment="1">
      <alignment horizontal="justify" vertical="center" wrapText="1"/>
    </xf>
    <xf numFmtId="0" fontId="30" fillId="37" borderId="58" xfId="0" applyFont="1" applyFill="1" applyBorder="1" applyAlignment="1">
      <alignment horizontal="justify" vertical="center" wrapText="1"/>
    </xf>
    <xf numFmtId="0" fontId="30" fillId="37" borderId="59" xfId="0" applyFont="1" applyFill="1" applyBorder="1" applyAlignment="1">
      <alignment horizontal="justify" vertical="center" wrapText="1"/>
    </xf>
    <xf numFmtId="0" fontId="0" fillId="0" borderId="26" xfId="0" applyFont="1" applyBorder="1" applyAlignment="1" applyProtection="1">
      <alignment/>
      <protection locked="0"/>
    </xf>
    <xf numFmtId="0" fontId="0" fillId="0" borderId="60" xfId="0" applyFont="1" applyBorder="1" applyAlignment="1">
      <alignment/>
    </xf>
    <xf numFmtId="0" fontId="29" fillId="36" borderId="61" xfId="0" applyFont="1" applyFill="1" applyBorder="1" applyAlignment="1">
      <alignment horizontal="center" vertical="center" textRotation="90"/>
    </xf>
    <xf numFmtId="0" fontId="29" fillId="36" borderId="58" xfId="0" applyFont="1" applyFill="1" applyBorder="1" applyAlignment="1" quotePrefix="1">
      <alignment horizontal="justify" vertical="center" wrapText="1"/>
    </xf>
    <xf numFmtId="0" fontId="29" fillId="36" borderId="62" xfId="0" applyFont="1" applyFill="1" applyBorder="1" applyAlignment="1">
      <alignment horizontal="justify" vertical="center" wrapText="1"/>
    </xf>
    <xf numFmtId="0" fontId="31" fillId="36" borderId="63" xfId="0" applyFont="1" applyFill="1" applyBorder="1" applyAlignment="1">
      <alignment horizontal="center" vertical="center" wrapText="1"/>
    </xf>
    <xf numFmtId="0" fontId="31" fillId="36" borderId="64" xfId="0" applyFont="1" applyFill="1" applyBorder="1" applyAlignment="1" applyProtection="1">
      <alignment horizontal="center" vertical="center" wrapText="1"/>
      <protection locked="0"/>
    </xf>
    <xf numFmtId="0" fontId="31" fillId="36" borderId="65" xfId="0" applyFont="1" applyFill="1" applyBorder="1" applyAlignment="1" applyProtection="1">
      <alignment horizontal="center" vertical="center" wrapText="1"/>
      <protection locked="0"/>
    </xf>
    <xf numFmtId="0" fontId="23" fillId="38" borderId="66" xfId="0" applyFont="1" applyFill="1" applyBorder="1" applyAlignment="1">
      <alignment vertical="center" wrapText="1"/>
    </xf>
    <xf numFmtId="0" fontId="23" fillId="38" borderId="67" xfId="0" applyFont="1" applyFill="1" applyBorder="1" applyAlignment="1">
      <alignment vertical="center"/>
    </xf>
    <xf numFmtId="0" fontId="23" fillId="38" borderId="67" xfId="0" applyFont="1" applyFill="1" applyBorder="1" applyAlignment="1">
      <alignment horizontal="right" vertical="center" wrapText="1"/>
    </xf>
    <xf numFmtId="0" fontId="23" fillId="38" borderId="46" xfId="0" applyFont="1" applyFill="1" applyBorder="1" applyAlignment="1">
      <alignment horizontal="center" vertical="center" wrapText="1"/>
    </xf>
    <xf numFmtId="0" fontId="23" fillId="38" borderId="68" xfId="0" applyFont="1" applyFill="1" applyBorder="1" applyAlignment="1">
      <alignment horizontal="center" vertical="center" wrapText="1"/>
    </xf>
    <xf numFmtId="0" fontId="23" fillId="38" borderId="6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1" fillId="35" borderId="61" xfId="0" applyFont="1" applyFill="1" applyBorder="1" applyAlignment="1">
      <alignment horizontal="center" vertical="center" textRotation="90"/>
    </xf>
    <xf numFmtId="0" fontId="23" fillId="38" borderId="43" xfId="0" applyFont="1" applyFill="1" applyBorder="1" applyAlignment="1">
      <alignment vertical="center" wrapText="1"/>
    </xf>
    <xf numFmtId="0" fontId="23" fillId="38" borderId="70" xfId="0" applyFont="1" applyFill="1" applyBorder="1" applyAlignment="1">
      <alignment vertical="center"/>
    </xf>
    <xf numFmtId="0" fontId="23" fillId="38" borderId="70" xfId="0" applyFont="1" applyFill="1" applyBorder="1" applyAlignment="1" quotePrefix="1">
      <alignment vertical="center" wrapText="1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71" xfId="0" applyFont="1" applyFill="1" applyBorder="1" applyAlignment="1">
      <alignment horizontal="center" vertical="center" wrapText="1"/>
    </xf>
    <xf numFmtId="0" fontId="23" fillId="38" borderId="7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quotePrefix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textRotation="90" wrapText="1" shrinkToFit="1"/>
    </xf>
    <xf numFmtId="0" fontId="21" fillId="35" borderId="57" xfId="0" applyFont="1" applyFill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 vertical="center" wrapText="1"/>
    </xf>
    <xf numFmtId="0" fontId="21" fillId="35" borderId="73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textRotation="90" wrapText="1" shrinkToFit="1"/>
    </xf>
    <xf numFmtId="0" fontId="21" fillId="35" borderId="74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54" xfId="0" applyFont="1" applyFill="1" applyBorder="1" applyAlignment="1">
      <alignment horizontal="center" vertical="center" wrapText="1"/>
    </xf>
    <xf numFmtId="0" fontId="21" fillId="35" borderId="51" xfId="0" applyFont="1" applyFill="1" applyBorder="1" applyAlignment="1">
      <alignment horizontal="center" vertical="center" wrapText="1"/>
    </xf>
    <xf numFmtId="0" fontId="28" fillId="32" borderId="45" xfId="0" applyFont="1" applyFill="1" applyBorder="1" applyAlignment="1">
      <alignment horizontal="center" vertical="center" textRotation="90" wrapText="1"/>
    </xf>
    <xf numFmtId="0" fontId="32" fillId="33" borderId="75" xfId="0" applyFont="1" applyFill="1" applyBorder="1" applyAlignment="1">
      <alignment horizontal="justify" vertical="center" wrapText="1"/>
    </xf>
    <xf numFmtId="0" fontId="0" fillId="33" borderId="47" xfId="0" applyFont="1" applyFill="1" applyBorder="1" applyAlignment="1">
      <alignment horizontal="justify" vertical="center" wrapText="1"/>
    </xf>
    <xf numFmtId="0" fontId="28" fillId="32" borderId="50" xfId="0" applyFont="1" applyFill="1" applyBorder="1" applyAlignment="1">
      <alignment horizontal="center" vertical="center" textRotation="90" wrapText="1"/>
    </xf>
    <xf numFmtId="0" fontId="23" fillId="33" borderId="29" xfId="0" applyFont="1" applyFill="1" applyBorder="1" applyAlignment="1">
      <alignment horizontal="justify" vertical="center" wrapText="1"/>
    </xf>
    <xf numFmtId="0" fontId="23" fillId="33" borderId="14" xfId="0" applyFont="1" applyFill="1" applyBorder="1" applyAlignment="1">
      <alignment horizontal="justify" vertical="center" wrapText="1"/>
    </xf>
    <xf numFmtId="0" fontId="32" fillId="33" borderId="13" xfId="0" applyFont="1" applyFill="1" applyBorder="1" applyAlignment="1">
      <alignment horizontal="justify" vertical="center" wrapText="1"/>
    </xf>
    <xf numFmtId="0" fontId="23" fillId="33" borderId="29" xfId="0" applyFont="1" applyFill="1" applyBorder="1" applyAlignment="1">
      <alignment horizontal="justify" vertical="center" wrapText="1"/>
    </xf>
    <xf numFmtId="0" fontId="0" fillId="33" borderId="52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>
      <alignment horizontal="justify" vertical="center" wrapText="1"/>
    </xf>
    <xf numFmtId="0" fontId="28" fillId="32" borderId="76" xfId="0" applyFont="1" applyFill="1" applyBorder="1" applyAlignment="1">
      <alignment horizontal="center" vertical="center" textRotation="90" wrapText="1"/>
    </xf>
    <xf numFmtId="0" fontId="23" fillId="33" borderId="63" xfId="0" applyFont="1" applyFill="1" applyBorder="1" applyAlignment="1">
      <alignment horizontal="justify" vertical="center" wrapText="1"/>
    </xf>
    <xf numFmtId="0" fontId="24" fillId="33" borderId="62" xfId="0" applyFont="1" applyFill="1" applyBorder="1" applyAlignment="1">
      <alignment horizontal="justify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23" fillId="38" borderId="66" xfId="0" applyFont="1" applyFill="1" applyBorder="1" applyAlignment="1">
      <alignment horizontal="right" vertical="center"/>
    </xf>
    <xf numFmtId="0" fontId="23" fillId="38" borderId="67" xfId="0" applyFont="1" applyFill="1" applyBorder="1" applyAlignment="1">
      <alignment horizontal="right" vertical="center"/>
    </xf>
    <xf numFmtId="0" fontId="23" fillId="38" borderId="77" xfId="0" applyFont="1" applyFill="1" applyBorder="1" applyAlignment="1">
      <alignment horizontal="right" vertical="center"/>
    </xf>
    <xf numFmtId="0" fontId="21" fillId="35" borderId="61" xfId="0" applyFont="1" applyFill="1" applyBorder="1" applyAlignment="1">
      <alignment horizontal="center" vertical="center" textRotation="90" wrapText="1" shrinkToFit="1"/>
    </xf>
    <xf numFmtId="0" fontId="21" fillId="35" borderId="56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justify" vertical="center" wrapText="1"/>
    </xf>
    <xf numFmtId="0" fontId="0" fillId="33" borderId="46" xfId="0" applyFont="1" applyFill="1" applyBorder="1" applyAlignment="1">
      <alignment horizontal="justify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28" fillId="32" borderId="53" xfId="0" applyFont="1" applyFill="1" applyBorder="1" applyAlignment="1">
      <alignment horizontal="center" vertical="center" textRotation="90" wrapText="1"/>
    </xf>
    <xf numFmtId="0" fontId="23" fillId="33" borderId="78" xfId="0" applyFont="1" applyFill="1" applyBorder="1" applyAlignment="1">
      <alignment horizontal="justify" vertical="center" wrapText="1"/>
    </xf>
    <xf numFmtId="0" fontId="0" fillId="33" borderId="78" xfId="0" applyFont="1" applyFill="1" applyBorder="1" applyAlignment="1">
      <alignment horizontal="justify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 applyProtection="1">
      <alignment horizontal="center" vertical="center" wrapText="1"/>
      <protection locked="0"/>
    </xf>
    <xf numFmtId="0" fontId="0" fillId="33" borderId="48" xfId="0" applyFont="1" applyFill="1" applyBorder="1" applyAlignment="1" applyProtection="1">
      <alignment horizontal="center" vertical="center" wrapText="1"/>
      <protection locked="0"/>
    </xf>
    <xf numFmtId="0" fontId="0" fillId="33" borderId="49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25" fillId="33" borderId="56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1" fillId="35" borderId="67" xfId="0" applyFont="1" applyFill="1" applyBorder="1" applyAlignment="1">
      <alignment horizontal="center" vertical="center" textRotation="90"/>
    </xf>
    <xf numFmtId="0" fontId="21" fillId="35" borderId="80" xfId="0" applyFont="1" applyFill="1" applyBorder="1" applyAlignment="1">
      <alignment horizontal="center" vertical="center" wrapText="1"/>
    </xf>
    <xf numFmtId="0" fontId="21" fillId="35" borderId="81" xfId="0" applyFont="1" applyFill="1" applyBorder="1" applyAlignment="1">
      <alignment horizontal="center" vertical="center" wrapText="1"/>
    </xf>
    <xf numFmtId="0" fontId="21" fillId="35" borderId="8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textRotation="90"/>
    </xf>
    <xf numFmtId="0" fontId="21" fillId="35" borderId="32" xfId="0" applyFont="1" applyFill="1" applyBorder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60" xfId="0" applyFont="1" applyFill="1" applyBorder="1" applyAlignment="1" applyProtection="1">
      <alignment horizontal="center" vertical="center" wrapText="1"/>
      <protection locked="0"/>
    </xf>
    <xf numFmtId="0" fontId="23" fillId="33" borderId="78" xfId="0" applyFont="1" applyFill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justify" vertical="center" wrapText="1"/>
    </xf>
    <xf numFmtId="0" fontId="0" fillId="33" borderId="54" xfId="0" applyFont="1" applyFill="1" applyBorder="1" applyAlignment="1" applyProtection="1">
      <alignment horizontal="center" vertical="center" wrapText="1"/>
      <protection locked="0"/>
    </xf>
    <xf numFmtId="0" fontId="21" fillId="35" borderId="70" xfId="0" applyFont="1" applyFill="1" applyBorder="1" applyAlignment="1">
      <alignment horizontal="center" vertical="center" textRotation="90"/>
    </xf>
    <xf numFmtId="0" fontId="28" fillId="32" borderId="66" xfId="0" applyFont="1" applyFill="1" applyBorder="1" applyAlignment="1">
      <alignment horizontal="center" vertical="center" textRotation="90" wrapText="1"/>
    </xf>
    <xf numFmtId="0" fontId="0" fillId="33" borderId="46" xfId="0" applyFont="1" applyFill="1" applyBorder="1" applyAlignment="1">
      <alignment vertical="center" wrapText="1"/>
    </xf>
    <xf numFmtId="0" fontId="25" fillId="33" borderId="68" xfId="0" applyFont="1" applyFill="1" applyBorder="1" applyAlignment="1" applyProtection="1">
      <alignment horizontal="center" vertical="center" wrapText="1"/>
      <protection locked="0"/>
    </xf>
    <xf numFmtId="0" fontId="25" fillId="33" borderId="69" xfId="0" applyFont="1" applyFill="1" applyBorder="1" applyAlignment="1" applyProtection="1">
      <alignment horizontal="center" vertical="center" wrapText="1"/>
      <protection locked="0"/>
    </xf>
    <xf numFmtId="0" fontId="28" fillId="32" borderId="74" xfId="0" applyFont="1" applyFill="1" applyBorder="1" applyAlignment="1">
      <alignment horizontal="center" vertical="center" textRotation="90" wrapText="1"/>
    </xf>
    <xf numFmtId="0" fontId="28" fillId="32" borderId="43" xfId="0" applyFont="1" applyFill="1" applyBorder="1" applyAlignment="1">
      <alignment horizontal="center" vertical="center" textRotation="90" wrapText="1"/>
    </xf>
    <xf numFmtId="0" fontId="0" fillId="33" borderId="83" xfId="0" applyFont="1" applyFill="1" applyBorder="1" applyAlignment="1">
      <alignment horizontal="justify" vertical="center" wrapText="1"/>
    </xf>
    <xf numFmtId="0" fontId="23" fillId="33" borderId="47" xfId="0" applyFont="1" applyFill="1" applyBorder="1" applyAlignment="1">
      <alignment horizontal="justify" vertical="center" wrapText="1"/>
    </xf>
    <xf numFmtId="0" fontId="23" fillId="33" borderId="25" xfId="0" applyFont="1" applyFill="1" applyBorder="1" applyAlignment="1">
      <alignment horizontal="justify" vertical="center" wrapText="1"/>
    </xf>
    <xf numFmtId="0" fontId="23" fillId="38" borderId="55" xfId="0" applyFont="1" applyFill="1" applyBorder="1" applyAlignment="1" quotePrefix="1">
      <alignment vertical="center" wrapText="1"/>
    </xf>
    <xf numFmtId="0" fontId="0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"/>
          <c:y val="0.09825"/>
          <c:w val="0.2865"/>
          <c:h val="0.8005"/>
        </c:manualLayout>
      </c:layout>
      <c:radarChart>
        <c:radarStyle val="marker"/>
        <c:varyColors val="0"/>
        <c:ser>
          <c:idx val="0"/>
          <c:order val="0"/>
          <c:tx>
            <c:strRef>
              <c:f>'Profil environnemental'!$L$6</c:f>
              <c:strCache>
                <c:ptCount val="1"/>
                <c:pt idx="0">
                  <c:v>Niveau visé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'Profil environnemental'!$K$7:$K$11</c:f>
              <c:strCache/>
            </c:strRef>
          </c:cat>
          <c:val>
            <c:numRef>
              <c:f>'Profil environnemental'!$L$7:$L$11</c:f>
              <c:numCache/>
            </c:numRef>
          </c:val>
        </c:ser>
        <c:ser>
          <c:idx val="1"/>
          <c:order val="1"/>
          <c:tx>
            <c:strRef>
              <c:f>'Profil environnemental'!$M$6</c:f>
              <c:strCache>
                <c:ptCount val="1"/>
                <c:pt idx="0">
                  <c:v>Niveau obtenu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'Profil environnemental'!$K$7:$K$11</c:f>
              <c:strCache/>
            </c:strRef>
          </c:cat>
          <c:val>
            <c:numRef>
              <c:f>'Profil environnemental'!$M$7:$M$11</c:f>
              <c:numCache/>
            </c:numRef>
          </c:val>
        </c:ser>
        <c:axId val="52436879"/>
        <c:axId val="2169864"/>
      </c:radarChart>
      <c:catAx>
        <c:axId val="524368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 val="autoZero"/>
        <c:auto val="0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56"/>
          <c:w val="0.124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2000250</xdr:colOff>
      <xdr:row>31</xdr:row>
      <xdr:rowOff>66675</xdr:rowOff>
    </xdr:from>
    <xdr:to>
      <xdr:col>7</xdr:col>
      <xdr:colOff>1390650</xdr:colOff>
      <xdr:row>59</xdr:row>
      <xdr:rowOff>9525</xdr:rowOff>
    </xdr:to>
    <xdr:graphicFrame>
      <xdr:nvGraphicFramePr>
        <xdr:cNvPr id="1" name="Graphique 1"/>
        <xdr:cNvGraphicFramePr/>
      </xdr:nvGraphicFramePr>
      <xdr:xfrm>
        <a:off x="3286125" y="8572500"/>
        <a:ext cx="11849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9"/>
  <sheetViews>
    <sheetView tabSelected="1" zoomScaleSheetLayoutView="50" zoomScalePageLayoutView="0" workbookViewId="0" topLeftCell="A10">
      <selection activeCell="C11" sqref="C11:C18"/>
    </sheetView>
  </sheetViews>
  <sheetFormatPr defaultColWidth="11.421875" defaultRowHeight="12.75"/>
  <cols>
    <col min="1" max="1" width="11.421875" style="50" customWidth="1"/>
    <col min="2" max="2" width="15.7109375" style="51" customWidth="1"/>
    <col min="3" max="3" width="67.8515625" style="209" customWidth="1"/>
    <col min="4" max="4" width="80.7109375" style="209" customWidth="1"/>
    <col min="5" max="5" width="20.7109375" style="210" customWidth="1"/>
    <col min="6" max="6" width="17.421875" style="210" customWidth="1"/>
    <col min="7" max="8" width="20.140625" style="210" customWidth="1"/>
    <col min="9" max="16384" width="11.421875" style="50" customWidth="1"/>
  </cols>
  <sheetData>
    <row r="1" spans="3:8" ht="0.75" customHeight="1" thickBot="1">
      <c r="C1" s="52"/>
      <c r="D1" s="52"/>
      <c r="E1" s="52"/>
      <c r="F1" s="52"/>
      <c r="G1" s="53"/>
      <c r="H1" s="53"/>
    </row>
    <row r="2" spans="1:8" ht="27" customHeight="1">
      <c r="A2" s="54" t="s">
        <v>37</v>
      </c>
      <c r="B2" s="55" t="s">
        <v>68</v>
      </c>
      <c r="C2" s="56"/>
      <c r="D2" s="56"/>
      <c r="E2" s="56"/>
      <c r="F2" s="56"/>
      <c r="G2" s="57"/>
      <c r="H2" s="50"/>
    </row>
    <row r="3" spans="1:8" ht="30" customHeight="1">
      <c r="A3" s="58"/>
      <c r="B3" s="59" t="s">
        <v>60</v>
      </c>
      <c r="C3" s="60"/>
      <c r="D3" s="61" t="s">
        <v>36</v>
      </c>
      <c r="E3" s="61" t="s">
        <v>34</v>
      </c>
      <c r="F3" s="61" t="s">
        <v>175</v>
      </c>
      <c r="G3" s="61" t="s">
        <v>176</v>
      </c>
      <c r="H3" s="61" t="s">
        <v>178</v>
      </c>
    </row>
    <row r="4" spans="1:8" ht="13.5" thickBot="1">
      <c r="A4" s="58"/>
      <c r="B4" s="62"/>
      <c r="C4" s="63"/>
      <c r="D4" s="64"/>
      <c r="E4" s="64"/>
      <c r="F4" s="64"/>
      <c r="G4" s="65"/>
      <c r="H4" s="65"/>
    </row>
    <row r="5" spans="1:8" ht="30" customHeight="1">
      <c r="A5" s="58"/>
      <c r="B5" s="66" t="s">
        <v>7</v>
      </c>
      <c r="C5" s="67" t="s">
        <v>103</v>
      </c>
      <c r="D5" s="68" t="s">
        <v>102</v>
      </c>
      <c r="E5" s="69">
        <v>1</v>
      </c>
      <c r="F5" s="70"/>
      <c r="G5" s="71"/>
      <c r="H5" s="71"/>
    </row>
    <row r="6" spans="1:8" ht="30" customHeight="1">
      <c r="A6" s="58"/>
      <c r="B6" s="72"/>
      <c r="C6" s="73"/>
      <c r="D6" s="74" t="s">
        <v>41</v>
      </c>
      <c r="E6" s="75">
        <v>1</v>
      </c>
      <c r="F6" s="76"/>
      <c r="G6" s="77"/>
      <c r="H6" s="77"/>
    </row>
    <row r="7" spans="1:8" ht="106.5" customHeight="1">
      <c r="A7" s="58"/>
      <c r="B7" s="72"/>
      <c r="C7" s="73"/>
      <c r="D7" s="78" t="s">
        <v>179</v>
      </c>
      <c r="E7" s="75">
        <v>1</v>
      </c>
      <c r="F7" s="76"/>
      <c r="G7" s="77"/>
      <c r="H7" s="77"/>
    </row>
    <row r="8" spans="1:8" ht="58.5" customHeight="1">
      <c r="A8" s="58"/>
      <c r="B8" s="72"/>
      <c r="C8" s="79" t="s">
        <v>53</v>
      </c>
      <c r="D8" s="80" t="s">
        <v>6</v>
      </c>
      <c r="E8" s="75">
        <v>1</v>
      </c>
      <c r="F8" s="81"/>
      <c r="G8" s="82"/>
      <c r="H8" s="82"/>
    </row>
    <row r="9" spans="1:8" ht="30" customHeight="1">
      <c r="A9" s="58"/>
      <c r="B9" s="72"/>
      <c r="C9" s="83" t="s">
        <v>57</v>
      </c>
      <c r="D9" s="80" t="s">
        <v>40</v>
      </c>
      <c r="E9" s="75">
        <v>1</v>
      </c>
      <c r="F9" s="81"/>
      <c r="G9" s="82"/>
      <c r="H9" s="82"/>
    </row>
    <row r="10" spans="1:8" ht="30" customHeight="1">
      <c r="A10" s="58"/>
      <c r="B10" s="72"/>
      <c r="C10" s="84"/>
      <c r="D10" s="80" t="s">
        <v>88</v>
      </c>
      <c r="E10" s="75">
        <v>1</v>
      </c>
      <c r="F10" s="81"/>
      <c r="G10" s="82"/>
      <c r="H10" s="82"/>
    </row>
    <row r="11" spans="1:8" ht="30" customHeight="1">
      <c r="A11" s="58"/>
      <c r="B11" s="72"/>
      <c r="C11" s="83" t="s">
        <v>59</v>
      </c>
      <c r="D11" s="80" t="s">
        <v>29</v>
      </c>
      <c r="E11" s="85">
        <v>1</v>
      </c>
      <c r="F11" s="86"/>
      <c r="G11" s="87"/>
      <c r="H11" s="87"/>
    </row>
    <row r="12" spans="1:8" ht="30" customHeight="1">
      <c r="A12" s="58"/>
      <c r="B12" s="72"/>
      <c r="C12" s="73"/>
      <c r="D12" s="80" t="s">
        <v>28</v>
      </c>
      <c r="E12" s="75">
        <v>1</v>
      </c>
      <c r="F12" s="81"/>
      <c r="G12" s="82"/>
      <c r="H12" s="82"/>
    </row>
    <row r="13" spans="1:8" ht="30" customHeight="1">
      <c r="A13" s="58"/>
      <c r="B13" s="72"/>
      <c r="C13" s="73"/>
      <c r="D13" s="74" t="s">
        <v>155</v>
      </c>
      <c r="E13" s="75">
        <v>1</v>
      </c>
      <c r="F13" s="81"/>
      <c r="G13" s="82"/>
      <c r="H13" s="82"/>
    </row>
    <row r="14" spans="1:8" ht="36.75" customHeight="1">
      <c r="A14" s="58"/>
      <c r="B14" s="72"/>
      <c r="C14" s="73"/>
      <c r="D14" s="74" t="s">
        <v>138</v>
      </c>
      <c r="E14" s="75">
        <v>1</v>
      </c>
      <c r="F14" s="81"/>
      <c r="G14" s="82"/>
      <c r="H14" s="82"/>
    </row>
    <row r="15" spans="1:8" ht="36.75" customHeight="1">
      <c r="A15" s="58"/>
      <c r="B15" s="72"/>
      <c r="C15" s="73"/>
      <c r="D15" s="74" t="s">
        <v>139</v>
      </c>
      <c r="E15" s="75">
        <v>1</v>
      </c>
      <c r="F15" s="81"/>
      <c r="G15" s="82"/>
      <c r="H15" s="82"/>
    </row>
    <row r="16" spans="1:8" ht="30" customHeight="1">
      <c r="A16" s="58"/>
      <c r="B16" s="72"/>
      <c r="C16" s="73"/>
      <c r="D16" s="74" t="s">
        <v>56</v>
      </c>
      <c r="E16" s="75">
        <v>1</v>
      </c>
      <c r="F16" s="76"/>
      <c r="G16" s="77"/>
      <c r="H16" s="77"/>
    </row>
    <row r="17" spans="1:8" ht="30" customHeight="1">
      <c r="A17" s="58"/>
      <c r="B17" s="72"/>
      <c r="C17" s="73"/>
      <c r="D17" s="80" t="s">
        <v>55</v>
      </c>
      <c r="E17" s="75">
        <v>1</v>
      </c>
      <c r="F17" s="76"/>
      <c r="G17" s="77"/>
      <c r="H17" s="77"/>
    </row>
    <row r="18" spans="1:8" ht="30" customHeight="1">
      <c r="A18" s="58"/>
      <c r="B18" s="72"/>
      <c r="C18" s="84"/>
      <c r="D18" s="80" t="s">
        <v>82</v>
      </c>
      <c r="E18" s="75">
        <v>1</v>
      </c>
      <c r="F18" s="81"/>
      <c r="G18" s="82"/>
      <c r="H18" s="82"/>
    </row>
    <row r="19" spans="1:8" ht="39.75" customHeight="1" thickBot="1">
      <c r="A19" s="58"/>
      <c r="B19" s="88"/>
      <c r="C19" s="89" t="s">
        <v>58</v>
      </c>
      <c r="D19" s="80" t="s">
        <v>173</v>
      </c>
      <c r="E19" s="75">
        <v>1</v>
      </c>
      <c r="F19" s="76"/>
      <c r="G19" s="77"/>
      <c r="H19" s="77"/>
    </row>
    <row r="20" spans="1:8" ht="51.75" customHeight="1">
      <c r="A20" s="58"/>
      <c r="B20" s="90" t="s">
        <v>5</v>
      </c>
      <c r="C20" s="67" t="s">
        <v>1</v>
      </c>
      <c r="D20" s="91" t="s">
        <v>142</v>
      </c>
      <c r="E20" s="69">
        <v>1</v>
      </c>
      <c r="F20" s="70"/>
      <c r="G20" s="71"/>
      <c r="H20" s="71"/>
    </row>
    <row r="21" spans="1:8" ht="51.75" customHeight="1">
      <c r="A21" s="58"/>
      <c r="B21" s="92"/>
      <c r="C21" s="73"/>
      <c r="D21" s="93" t="s">
        <v>140</v>
      </c>
      <c r="E21" s="85">
        <v>1</v>
      </c>
      <c r="F21" s="86"/>
      <c r="G21" s="87"/>
      <c r="H21" s="87"/>
    </row>
    <row r="22" spans="1:8" ht="51.75" customHeight="1">
      <c r="A22" s="58"/>
      <c r="B22" s="92"/>
      <c r="C22" s="84"/>
      <c r="D22" s="94" t="s">
        <v>156</v>
      </c>
      <c r="E22" s="95">
        <v>1</v>
      </c>
      <c r="F22" s="96"/>
      <c r="G22" s="97"/>
      <c r="H22" s="97"/>
    </row>
    <row r="23" spans="1:8" ht="51.75" customHeight="1">
      <c r="A23" s="58"/>
      <c r="B23" s="92"/>
      <c r="C23" s="83" t="s">
        <v>2</v>
      </c>
      <c r="D23" s="94" t="s">
        <v>141</v>
      </c>
      <c r="E23" s="95">
        <v>1</v>
      </c>
      <c r="F23" s="96"/>
      <c r="G23" s="97"/>
      <c r="H23" s="97"/>
    </row>
    <row r="24" spans="1:8" ht="51.75" customHeight="1" thickBot="1">
      <c r="A24" s="58"/>
      <c r="B24" s="92"/>
      <c r="C24" s="98"/>
      <c r="D24" s="80" t="s">
        <v>54</v>
      </c>
      <c r="E24" s="85">
        <v>1</v>
      </c>
      <c r="F24" s="99"/>
      <c r="G24" s="100"/>
      <c r="H24" s="100"/>
    </row>
    <row r="25" spans="1:9" ht="51.75" customHeight="1" thickBot="1">
      <c r="A25" s="58"/>
      <c r="B25" s="101" t="s">
        <v>137</v>
      </c>
      <c r="C25" s="102" t="s">
        <v>180</v>
      </c>
      <c r="D25" s="103"/>
      <c r="E25" s="103"/>
      <c r="F25" s="103"/>
      <c r="G25" s="104"/>
      <c r="H25" s="105"/>
      <c r="I25" s="106"/>
    </row>
    <row r="26" spans="1:8" ht="65.25" customHeight="1" thickBot="1">
      <c r="A26" s="58"/>
      <c r="B26" s="107"/>
      <c r="C26" s="108" t="s">
        <v>168</v>
      </c>
      <c r="D26" s="109"/>
      <c r="E26" s="110"/>
      <c r="F26" s="111"/>
      <c r="G26" s="112"/>
      <c r="H26" s="112"/>
    </row>
    <row r="27" spans="1:8" s="119" customFormat="1" ht="18.75" customHeight="1">
      <c r="A27" s="58"/>
      <c r="B27" s="113"/>
      <c r="C27" s="114"/>
      <c r="D27" s="115" t="s">
        <v>69</v>
      </c>
      <c r="E27" s="116">
        <f>SUM(E5:E24)</f>
        <v>20</v>
      </c>
      <c r="F27" s="117">
        <f>SUM(F5:F26)</f>
        <v>0</v>
      </c>
      <c r="G27" s="118">
        <f>SUM(G5:G26)</f>
        <v>0</v>
      </c>
      <c r="H27" s="118">
        <f>SUM(H5:H26)</f>
        <v>0</v>
      </c>
    </row>
    <row r="28" spans="1:8" s="119" customFormat="1" ht="79.5" customHeight="1" thickBot="1">
      <c r="A28" s="120"/>
      <c r="B28" s="121"/>
      <c r="C28" s="122"/>
      <c r="D28" s="123" t="s">
        <v>174</v>
      </c>
      <c r="E28" s="124"/>
      <c r="F28" s="125"/>
      <c r="G28" s="126"/>
      <c r="H28" s="126"/>
    </row>
    <row r="29" spans="1:8" s="6" customFormat="1" ht="19.5" customHeight="1" thickBot="1">
      <c r="A29" s="127"/>
      <c r="B29" s="128"/>
      <c r="C29" s="129"/>
      <c r="D29" s="130"/>
      <c r="E29" s="131"/>
      <c r="F29" s="131"/>
      <c r="G29" s="131"/>
      <c r="H29" s="131"/>
    </row>
    <row r="30" spans="1:8" ht="27" customHeight="1" thickBot="1">
      <c r="A30" s="132" t="s">
        <v>101</v>
      </c>
      <c r="B30" s="133" t="s">
        <v>68</v>
      </c>
      <c r="C30" s="134"/>
      <c r="D30" s="134"/>
      <c r="E30" s="134"/>
      <c r="F30" s="134"/>
      <c r="G30" s="135"/>
      <c r="H30" s="50"/>
    </row>
    <row r="31" spans="1:8" ht="30" customHeight="1">
      <c r="A31" s="136"/>
      <c r="B31" s="137" t="s">
        <v>60</v>
      </c>
      <c r="C31" s="138"/>
      <c r="D31" s="139" t="s">
        <v>36</v>
      </c>
      <c r="E31" s="139" t="s">
        <v>34</v>
      </c>
      <c r="F31" s="140" t="s">
        <v>175</v>
      </c>
      <c r="G31" s="141" t="s">
        <v>176</v>
      </c>
      <c r="H31" s="141" t="s">
        <v>176</v>
      </c>
    </row>
    <row r="32" spans="1:8" ht="69.75" customHeight="1" thickBot="1">
      <c r="A32" s="136"/>
      <c r="B32" s="62"/>
      <c r="C32" s="63"/>
      <c r="D32" s="64"/>
      <c r="E32" s="64"/>
      <c r="F32" s="65"/>
      <c r="G32" s="142"/>
      <c r="H32" s="142"/>
    </row>
    <row r="33" spans="1:8" ht="49.5" customHeight="1">
      <c r="A33" s="136"/>
      <c r="B33" s="143" t="s">
        <v>42</v>
      </c>
      <c r="C33" s="144" t="s">
        <v>181</v>
      </c>
      <c r="D33" s="145" t="s">
        <v>65</v>
      </c>
      <c r="E33" s="69">
        <v>1</v>
      </c>
      <c r="F33" s="70"/>
      <c r="G33" s="71"/>
      <c r="H33" s="71"/>
    </row>
    <row r="34" spans="1:8" ht="49.5" customHeight="1">
      <c r="A34" s="136"/>
      <c r="B34" s="146"/>
      <c r="C34" s="147"/>
      <c r="D34" s="74" t="s">
        <v>66</v>
      </c>
      <c r="E34" s="95">
        <v>2</v>
      </c>
      <c r="F34" s="96"/>
      <c r="G34" s="97"/>
      <c r="H34" s="97"/>
    </row>
    <row r="35" spans="1:8" ht="49.5" customHeight="1">
      <c r="A35" s="136"/>
      <c r="B35" s="146"/>
      <c r="C35" s="148"/>
      <c r="D35" s="80" t="s">
        <v>61</v>
      </c>
      <c r="E35" s="85">
        <v>3</v>
      </c>
      <c r="F35" s="86"/>
      <c r="G35" s="87"/>
      <c r="H35" s="87"/>
    </row>
    <row r="36" spans="1:8" ht="30" customHeight="1">
      <c r="A36" s="136"/>
      <c r="B36" s="146"/>
      <c r="C36" s="149" t="s">
        <v>182</v>
      </c>
      <c r="D36" s="80" t="s">
        <v>63</v>
      </c>
      <c r="E36" s="85">
        <v>1</v>
      </c>
      <c r="F36" s="86"/>
      <c r="G36" s="87"/>
      <c r="H36" s="87"/>
    </row>
    <row r="37" spans="1:8" ht="30" customHeight="1">
      <c r="A37" s="136"/>
      <c r="B37" s="146"/>
      <c r="C37" s="73"/>
      <c r="D37" s="80" t="s">
        <v>64</v>
      </c>
      <c r="E37" s="85">
        <v>2</v>
      </c>
      <c r="F37" s="86"/>
      <c r="G37" s="87"/>
      <c r="H37" s="87"/>
    </row>
    <row r="38" spans="1:8" ht="30" customHeight="1">
      <c r="A38" s="136"/>
      <c r="B38" s="146"/>
      <c r="C38" s="84"/>
      <c r="D38" s="80" t="s">
        <v>62</v>
      </c>
      <c r="E38" s="85">
        <v>3</v>
      </c>
      <c r="F38" s="86"/>
      <c r="G38" s="87"/>
      <c r="H38" s="87"/>
    </row>
    <row r="39" spans="1:8" ht="30" customHeight="1">
      <c r="A39" s="136"/>
      <c r="B39" s="146"/>
      <c r="C39" s="150" t="s">
        <v>146</v>
      </c>
      <c r="D39" s="80" t="s">
        <v>147</v>
      </c>
      <c r="E39" s="85">
        <v>1</v>
      </c>
      <c r="F39" s="99"/>
      <c r="G39" s="151"/>
      <c r="H39" s="151"/>
    </row>
    <row r="40" spans="1:8" ht="39.75" customHeight="1">
      <c r="A40" s="136"/>
      <c r="B40" s="146"/>
      <c r="C40" s="83" t="s">
        <v>67</v>
      </c>
      <c r="D40" s="80" t="s">
        <v>145</v>
      </c>
      <c r="E40" s="75">
        <v>2</v>
      </c>
      <c r="F40" s="76"/>
      <c r="G40" s="77"/>
      <c r="H40" s="77"/>
    </row>
    <row r="41" spans="1:8" ht="48" customHeight="1" thickBot="1">
      <c r="A41" s="136"/>
      <c r="B41" s="146"/>
      <c r="C41" s="98"/>
      <c r="D41" s="80" t="s">
        <v>157</v>
      </c>
      <c r="E41" s="75">
        <v>1</v>
      </c>
      <c r="F41" s="81"/>
      <c r="G41" s="82"/>
      <c r="H41" s="82"/>
    </row>
    <row r="42" spans="1:8" ht="49.5" customHeight="1">
      <c r="A42" s="136"/>
      <c r="B42" s="143" t="s">
        <v>43</v>
      </c>
      <c r="C42" s="67" t="s">
        <v>76</v>
      </c>
      <c r="D42" s="145" t="s">
        <v>11</v>
      </c>
      <c r="E42" s="69">
        <v>1</v>
      </c>
      <c r="F42" s="70"/>
      <c r="G42" s="71"/>
      <c r="H42" s="71"/>
    </row>
    <row r="43" spans="1:8" ht="41.25" customHeight="1">
      <c r="A43" s="136"/>
      <c r="B43" s="146"/>
      <c r="C43" s="73"/>
      <c r="D43" s="74" t="s">
        <v>109</v>
      </c>
      <c r="E43" s="85">
        <v>1</v>
      </c>
      <c r="F43" s="99"/>
      <c r="G43" s="151"/>
      <c r="H43" s="151"/>
    </row>
    <row r="44" spans="1:8" ht="48.75" customHeight="1">
      <c r="A44" s="136"/>
      <c r="B44" s="146"/>
      <c r="C44" s="73"/>
      <c r="D44" s="80" t="s">
        <v>108</v>
      </c>
      <c r="E44" s="85">
        <v>1</v>
      </c>
      <c r="F44" s="99"/>
      <c r="G44" s="151"/>
      <c r="H44" s="151"/>
    </row>
    <row r="45" spans="1:8" ht="43.5" customHeight="1">
      <c r="A45" s="136"/>
      <c r="B45" s="146"/>
      <c r="C45" s="83" t="s">
        <v>81</v>
      </c>
      <c r="D45" s="80" t="s">
        <v>0</v>
      </c>
      <c r="E45" s="85">
        <v>1</v>
      </c>
      <c r="F45" s="86"/>
      <c r="G45" s="87"/>
      <c r="H45" s="87"/>
    </row>
    <row r="46" spans="1:8" ht="30" customHeight="1">
      <c r="A46" s="136"/>
      <c r="B46" s="146"/>
      <c r="C46" s="73"/>
      <c r="D46" s="152" t="s">
        <v>8</v>
      </c>
      <c r="E46" s="85">
        <v>1</v>
      </c>
      <c r="F46" s="99"/>
      <c r="G46" s="151"/>
      <c r="H46" s="151"/>
    </row>
    <row r="47" spans="1:8" ht="30" customHeight="1">
      <c r="A47" s="136"/>
      <c r="B47" s="146"/>
      <c r="C47" s="73"/>
      <c r="D47" s="152" t="s">
        <v>159</v>
      </c>
      <c r="E47" s="85">
        <v>1</v>
      </c>
      <c r="F47" s="99"/>
      <c r="G47" s="151"/>
      <c r="H47" s="151"/>
    </row>
    <row r="48" spans="1:8" ht="30" customHeight="1">
      <c r="A48" s="136"/>
      <c r="B48" s="146"/>
      <c r="C48" s="84"/>
      <c r="D48" s="152" t="s">
        <v>160</v>
      </c>
      <c r="E48" s="85">
        <v>1</v>
      </c>
      <c r="F48" s="99"/>
      <c r="G48" s="151"/>
      <c r="H48" s="151"/>
    </row>
    <row r="49" spans="1:8" ht="30" customHeight="1">
      <c r="A49" s="136"/>
      <c r="B49" s="146"/>
      <c r="C49" s="83" t="s">
        <v>149</v>
      </c>
      <c r="D49" s="152" t="s">
        <v>107</v>
      </c>
      <c r="E49" s="85">
        <v>1</v>
      </c>
      <c r="F49" s="99"/>
      <c r="G49" s="151"/>
      <c r="H49" s="151"/>
    </row>
    <row r="50" spans="1:8" ht="63" customHeight="1" thickBot="1">
      <c r="A50" s="136"/>
      <c r="B50" s="146"/>
      <c r="C50" s="98"/>
      <c r="D50" s="152" t="s">
        <v>148</v>
      </c>
      <c r="E50" s="85">
        <v>1</v>
      </c>
      <c r="F50" s="86"/>
      <c r="G50" s="87"/>
      <c r="H50" s="87"/>
    </row>
    <row r="51" spans="1:8" ht="85.5" customHeight="1" thickBot="1">
      <c r="A51" s="136"/>
      <c r="B51" s="153" t="s">
        <v>44</v>
      </c>
      <c r="C51" s="154" t="s">
        <v>9</v>
      </c>
      <c r="D51" s="155" t="s">
        <v>183</v>
      </c>
      <c r="E51" s="156">
        <v>1</v>
      </c>
      <c r="F51" s="157"/>
      <c r="G51" s="158"/>
      <c r="H51" s="158"/>
    </row>
    <row r="52" spans="1:9" ht="51.75" customHeight="1" thickBot="1">
      <c r="A52" s="136"/>
      <c r="B52" s="101" t="s">
        <v>137</v>
      </c>
      <c r="C52" s="103" t="s">
        <v>180</v>
      </c>
      <c r="D52" s="103"/>
      <c r="E52" s="103"/>
      <c r="F52" s="103"/>
      <c r="G52" s="104"/>
      <c r="H52" s="105"/>
      <c r="I52" s="106"/>
    </row>
    <row r="53" spans="1:8" ht="65.25" customHeight="1" thickBot="1">
      <c r="A53" s="136"/>
      <c r="B53" s="107"/>
      <c r="C53" s="108" t="s">
        <v>168</v>
      </c>
      <c r="D53" s="109"/>
      <c r="E53" s="110"/>
      <c r="F53" s="111"/>
      <c r="G53" s="112"/>
      <c r="H53" s="112"/>
    </row>
    <row r="54" spans="1:8" s="119" customFormat="1" ht="18.75" customHeight="1">
      <c r="A54" s="136"/>
      <c r="B54" s="159" t="s">
        <v>70</v>
      </c>
      <c r="C54" s="160"/>
      <c r="D54" s="161"/>
      <c r="E54" s="116">
        <f>SUM(E38:E51)+E35</f>
        <v>20</v>
      </c>
      <c r="F54" s="117">
        <f>SUM(F33:F53)</f>
        <v>0</v>
      </c>
      <c r="G54" s="118">
        <f>SUM(G33:G53)</f>
        <v>0</v>
      </c>
      <c r="H54" s="118">
        <f>SUM(H33:H53)</f>
        <v>0</v>
      </c>
    </row>
    <row r="55" spans="1:8" s="119" customFormat="1" ht="79.5" customHeight="1" thickBot="1">
      <c r="A55" s="162"/>
      <c r="B55" s="121"/>
      <c r="C55" s="122"/>
      <c r="D55" s="123" t="s">
        <v>174</v>
      </c>
      <c r="E55" s="124"/>
      <c r="F55" s="125"/>
      <c r="G55" s="126"/>
      <c r="H55" s="126"/>
    </row>
    <row r="56" spans="1:8" s="6" customFormat="1" ht="19.5" customHeight="1" thickBot="1">
      <c r="A56" s="127"/>
      <c r="B56" s="128"/>
      <c r="C56" s="129"/>
      <c r="D56" s="130"/>
      <c r="E56" s="131"/>
      <c r="F56" s="131"/>
      <c r="G56" s="131"/>
      <c r="H56" s="131"/>
    </row>
    <row r="57" spans="1:8" ht="27" customHeight="1" thickBot="1">
      <c r="A57" s="54" t="s">
        <v>39</v>
      </c>
      <c r="B57" s="133" t="s">
        <v>68</v>
      </c>
      <c r="C57" s="134"/>
      <c r="D57" s="134"/>
      <c r="E57" s="134"/>
      <c r="F57" s="134"/>
      <c r="G57" s="135"/>
      <c r="H57" s="50"/>
    </row>
    <row r="58" spans="1:8" ht="30" customHeight="1">
      <c r="A58" s="58"/>
      <c r="B58" s="137" t="s">
        <v>49</v>
      </c>
      <c r="C58" s="138"/>
      <c r="D58" s="139" t="s">
        <v>36</v>
      </c>
      <c r="E58" s="139" t="s">
        <v>34</v>
      </c>
      <c r="F58" s="140" t="s">
        <v>175</v>
      </c>
      <c r="G58" s="141" t="s">
        <v>176</v>
      </c>
      <c r="H58" s="141" t="s">
        <v>176</v>
      </c>
    </row>
    <row r="59" spans="1:8" ht="69.75" customHeight="1" thickBot="1">
      <c r="A59" s="58"/>
      <c r="B59" s="62"/>
      <c r="C59" s="63"/>
      <c r="D59" s="64"/>
      <c r="E59" s="64"/>
      <c r="F59" s="65"/>
      <c r="G59" s="163"/>
      <c r="H59" s="163"/>
    </row>
    <row r="60" spans="1:8" ht="79.5" customHeight="1">
      <c r="A60" s="58"/>
      <c r="B60" s="143" t="s">
        <v>45</v>
      </c>
      <c r="C60" s="164" t="s">
        <v>30</v>
      </c>
      <c r="D60" s="165" t="s">
        <v>162</v>
      </c>
      <c r="E60" s="166">
        <v>1</v>
      </c>
      <c r="F60" s="167"/>
      <c r="G60" s="168"/>
      <c r="H60" s="168"/>
    </row>
    <row r="61" spans="1:8" ht="79.5" customHeight="1" thickBot="1">
      <c r="A61" s="58"/>
      <c r="B61" s="169"/>
      <c r="C61" s="170" t="s">
        <v>163</v>
      </c>
      <c r="D61" s="171" t="s">
        <v>164</v>
      </c>
      <c r="E61" s="172">
        <v>1</v>
      </c>
      <c r="F61" s="173"/>
      <c r="G61" s="100"/>
      <c r="H61" s="100"/>
    </row>
    <row r="62" spans="1:8" ht="30" customHeight="1">
      <c r="A62" s="58"/>
      <c r="B62" s="143" t="s">
        <v>46</v>
      </c>
      <c r="C62" s="67" t="s">
        <v>50</v>
      </c>
      <c r="D62" s="145" t="s">
        <v>31</v>
      </c>
      <c r="E62" s="69">
        <v>1</v>
      </c>
      <c r="F62" s="174"/>
      <c r="G62" s="175"/>
      <c r="H62" s="175"/>
    </row>
    <row r="63" spans="1:8" ht="44.25" customHeight="1">
      <c r="A63" s="58"/>
      <c r="B63" s="146"/>
      <c r="C63" s="73"/>
      <c r="D63" s="78" t="s">
        <v>165</v>
      </c>
      <c r="E63" s="75">
        <v>1</v>
      </c>
      <c r="F63" s="81"/>
      <c r="G63" s="87"/>
      <c r="H63" s="87"/>
    </row>
    <row r="64" spans="1:8" ht="39.75" customHeight="1">
      <c r="A64" s="58"/>
      <c r="B64" s="146"/>
      <c r="C64" s="73"/>
      <c r="D64" s="78" t="s">
        <v>99</v>
      </c>
      <c r="E64" s="75">
        <v>1</v>
      </c>
      <c r="F64" s="81"/>
      <c r="G64" s="87"/>
      <c r="H64" s="87"/>
    </row>
    <row r="65" spans="1:8" ht="30" customHeight="1">
      <c r="A65" s="58"/>
      <c r="B65" s="146"/>
      <c r="C65" s="73"/>
      <c r="D65" s="78" t="s">
        <v>150</v>
      </c>
      <c r="E65" s="75">
        <v>1</v>
      </c>
      <c r="F65" s="76"/>
      <c r="G65" s="151"/>
      <c r="H65" s="151"/>
    </row>
    <row r="66" spans="1:8" ht="30" customHeight="1">
      <c r="A66" s="58"/>
      <c r="B66" s="146"/>
      <c r="C66" s="84"/>
      <c r="D66" s="78" t="s">
        <v>151</v>
      </c>
      <c r="E66" s="75">
        <v>1</v>
      </c>
      <c r="F66" s="76"/>
      <c r="G66" s="151"/>
      <c r="H66" s="151"/>
    </row>
    <row r="67" spans="1:8" ht="50.25" customHeight="1">
      <c r="A67" s="58"/>
      <c r="B67" s="146"/>
      <c r="C67" s="89" t="s">
        <v>32</v>
      </c>
      <c r="D67" s="80" t="s">
        <v>128</v>
      </c>
      <c r="E67" s="85">
        <v>1</v>
      </c>
      <c r="F67" s="86"/>
      <c r="G67" s="87"/>
      <c r="H67" s="87"/>
    </row>
    <row r="68" spans="1:8" ht="41.25" customHeight="1">
      <c r="A68" s="58"/>
      <c r="B68" s="146"/>
      <c r="C68" s="73" t="s">
        <v>80</v>
      </c>
      <c r="D68" s="80" t="s">
        <v>166</v>
      </c>
      <c r="E68" s="85">
        <v>1</v>
      </c>
      <c r="F68" s="176"/>
      <c r="G68" s="151"/>
      <c r="H68" s="151"/>
    </row>
    <row r="69" spans="1:8" ht="30" customHeight="1" thickBot="1">
      <c r="A69" s="58"/>
      <c r="B69" s="169"/>
      <c r="C69" s="73"/>
      <c r="D69" s="78" t="s">
        <v>33</v>
      </c>
      <c r="E69" s="75">
        <v>1</v>
      </c>
      <c r="F69" s="81"/>
      <c r="G69" s="177"/>
      <c r="H69" s="177"/>
    </row>
    <row r="70" spans="1:8" ht="45" customHeight="1">
      <c r="A70" s="58"/>
      <c r="B70" s="90" t="s">
        <v>47</v>
      </c>
      <c r="C70" s="67" t="s">
        <v>12</v>
      </c>
      <c r="D70" s="145" t="s">
        <v>89</v>
      </c>
      <c r="E70" s="69">
        <v>1</v>
      </c>
      <c r="F70" s="174"/>
      <c r="G70" s="175"/>
      <c r="H70" s="175"/>
    </row>
    <row r="71" spans="1:8" ht="38.25">
      <c r="A71" s="58"/>
      <c r="B71" s="92"/>
      <c r="C71" s="84"/>
      <c r="D71" s="80" t="s">
        <v>152</v>
      </c>
      <c r="E71" s="85">
        <v>1</v>
      </c>
      <c r="F71" s="86"/>
      <c r="G71" s="87"/>
      <c r="H71" s="87"/>
    </row>
    <row r="72" spans="1:8" ht="49.5" customHeight="1">
      <c r="A72" s="58"/>
      <c r="B72" s="92"/>
      <c r="C72" s="83" t="s">
        <v>25</v>
      </c>
      <c r="D72" s="80" t="s">
        <v>106</v>
      </c>
      <c r="E72" s="85">
        <v>1</v>
      </c>
      <c r="F72" s="99"/>
      <c r="G72" s="151"/>
      <c r="H72" s="151"/>
    </row>
    <row r="73" spans="1:8" ht="38.25">
      <c r="A73" s="58"/>
      <c r="B73" s="92"/>
      <c r="C73" s="84"/>
      <c r="D73" s="74" t="s">
        <v>153</v>
      </c>
      <c r="E73" s="85">
        <v>1</v>
      </c>
      <c r="F73" s="99"/>
      <c r="G73" s="151"/>
      <c r="H73" s="151"/>
    </row>
    <row r="74" spans="1:8" ht="54.75" customHeight="1" thickBot="1">
      <c r="A74" s="58"/>
      <c r="B74" s="92"/>
      <c r="C74" s="79" t="s">
        <v>24</v>
      </c>
      <c r="D74" s="80" t="s">
        <v>23</v>
      </c>
      <c r="E74" s="75">
        <v>1</v>
      </c>
      <c r="F74" s="76"/>
      <c r="G74" s="77"/>
      <c r="H74" s="77"/>
    </row>
    <row r="75" spans="1:8" ht="53.25" customHeight="1">
      <c r="A75" s="58"/>
      <c r="B75" s="143" t="s">
        <v>48</v>
      </c>
      <c r="C75" s="164" t="s">
        <v>77</v>
      </c>
      <c r="D75" s="145" t="s">
        <v>3</v>
      </c>
      <c r="E75" s="69">
        <v>1</v>
      </c>
      <c r="F75" s="174"/>
      <c r="G75" s="175"/>
      <c r="H75" s="175"/>
    </row>
    <row r="76" spans="1:8" ht="30" customHeight="1">
      <c r="A76" s="58"/>
      <c r="B76" s="146"/>
      <c r="C76" s="83" t="s">
        <v>22</v>
      </c>
      <c r="D76" s="80" t="s">
        <v>78</v>
      </c>
      <c r="E76" s="85">
        <v>1</v>
      </c>
      <c r="F76" s="99"/>
      <c r="G76" s="151"/>
      <c r="H76" s="151"/>
    </row>
    <row r="77" spans="1:8" ht="39.75" customHeight="1">
      <c r="A77" s="58"/>
      <c r="B77" s="146"/>
      <c r="C77" s="84"/>
      <c r="D77" s="80" t="s">
        <v>10</v>
      </c>
      <c r="E77" s="85">
        <v>1</v>
      </c>
      <c r="F77" s="99"/>
      <c r="G77" s="151"/>
      <c r="H77" s="151"/>
    </row>
    <row r="78" spans="1:8" ht="39.75" customHeight="1">
      <c r="A78" s="58"/>
      <c r="B78" s="146"/>
      <c r="C78" s="178" t="s">
        <v>79</v>
      </c>
      <c r="D78" s="80" t="s">
        <v>20</v>
      </c>
      <c r="E78" s="85">
        <v>1</v>
      </c>
      <c r="F78" s="99"/>
      <c r="G78" s="151"/>
      <c r="H78" s="151"/>
    </row>
    <row r="79" spans="1:8" ht="39.75" customHeight="1" thickBot="1">
      <c r="A79" s="58"/>
      <c r="B79" s="146"/>
      <c r="C79" s="179"/>
      <c r="D79" s="80" t="s">
        <v>19</v>
      </c>
      <c r="E79" s="85">
        <v>1</v>
      </c>
      <c r="F79" s="99"/>
      <c r="G79" s="151"/>
      <c r="H79" s="151"/>
    </row>
    <row r="80" spans="1:9" ht="51.75" customHeight="1" thickBot="1">
      <c r="A80" s="58"/>
      <c r="B80" s="101" t="s">
        <v>137</v>
      </c>
      <c r="C80" s="103" t="s">
        <v>180</v>
      </c>
      <c r="D80" s="103"/>
      <c r="E80" s="103"/>
      <c r="F80" s="103"/>
      <c r="G80" s="104"/>
      <c r="H80" s="105"/>
      <c r="I80" s="106"/>
    </row>
    <row r="81" spans="1:8" ht="65.25" customHeight="1" thickBot="1">
      <c r="A81" s="58"/>
      <c r="B81" s="107"/>
      <c r="C81" s="108" t="s">
        <v>168</v>
      </c>
      <c r="D81" s="109"/>
      <c r="E81" s="110"/>
      <c r="F81" s="111"/>
      <c r="G81" s="112"/>
      <c r="H81" s="112"/>
    </row>
    <row r="82" spans="1:8" s="119" customFormat="1" ht="18.75" customHeight="1">
      <c r="A82" s="58"/>
      <c r="B82" s="159" t="s">
        <v>71</v>
      </c>
      <c r="C82" s="160"/>
      <c r="D82" s="161"/>
      <c r="E82" s="116">
        <f>SUM(E60:E79)</f>
        <v>20</v>
      </c>
      <c r="F82" s="117">
        <f>SUM(F60:F81)</f>
        <v>0</v>
      </c>
      <c r="G82" s="118">
        <f>SUM(G60:G81)</f>
        <v>0</v>
      </c>
      <c r="H82" s="118">
        <f>SUM(H60:H81)</f>
        <v>0</v>
      </c>
    </row>
    <row r="83" spans="1:8" s="119" customFormat="1" ht="79.5" customHeight="1" thickBot="1">
      <c r="A83" s="120"/>
      <c r="B83" s="121"/>
      <c r="C83" s="122"/>
      <c r="D83" s="123" t="s">
        <v>174</v>
      </c>
      <c r="E83" s="124"/>
      <c r="F83" s="125"/>
      <c r="G83" s="126"/>
      <c r="H83" s="126"/>
    </row>
    <row r="84" spans="1:8" s="6" customFormat="1" ht="19.5" customHeight="1" thickBot="1">
      <c r="A84" s="127"/>
      <c r="B84" s="128"/>
      <c r="C84" s="129"/>
      <c r="D84" s="130"/>
      <c r="E84" s="131"/>
      <c r="F84" s="131"/>
      <c r="G84" s="131"/>
      <c r="H84" s="131"/>
    </row>
    <row r="85" spans="1:8" ht="27" customHeight="1">
      <c r="A85" s="180" t="s">
        <v>4</v>
      </c>
      <c r="B85" s="181" t="s">
        <v>68</v>
      </c>
      <c r="C85" s="182"/>
      <c r="D85" s="182"/>
      <c r="E85" s="182"/>
      <c r="F85" s="182"/>
      <c r="G85" s="183"/>
      <c r="H85" s="50"/>
    </row>
    <row r="86" spans="1:8" ht="30" customHeight="1">
      <c r="A86" s="184"/>
      <c r="B86" s="59" t="s">
        <v>60</v>
      </c>
      <c r="C86" s="60"/>
      <c r="D86" s="61" t="s">
        <v>36</v>
      </c>
      <c r="E86" s="61" t="s">
        <v>34</v>
      </c>
      <c r="F86" s="185" t="s">
        <v>175</v>
      </c>
      <c r="G86" s="186" t="s">
        <v>176</v>
      </c>
      <c r="H86" s="186" t="s">
        <v>176</v>
      </c>
    </row>
    <row r="87" spans="1:8" ht="69.75" customHeight="1" thickBot="1">
      <c r="A87" s="184"/>
      <c r="B87" s="62"/>
      <c r="C87" s="138"/>
      <c r="D87" s="64"/>
      <c r="E87" s="64"/>
      <c r="F87" s="65"/>
      <c r="G87" s="142"/>
      <c r="H87" s="142"/>
    </row>
    <row r="88" spans="1:8" ht="33.75" customHeight="1">
      <c r="A88" s="184"/>
      <c r="B88" s="143" t="s">
        <v>112</v>
      </c>
      <c r="C88" s="67" t="s">
        <v>116</v>
      </c>
      <c r="D88" s="145" t="s">
        <v>118</v>
      </c>
      <c r="E88" s="69">
        <v>2</v>
      </c>
      <c r="F88" s="174"/>
      <c r="G88" s="175"/>
      <c r="H88" s="175"/>
    </row>
    <row r="89" spans="1:8" ht="33.75" customHeight="1">
      <c r="A89" s="184"/>
      <c r="B89" s="146"/>
      <c r="C89" s="84"/>
      <c r="D89" s="187" t="s">
        <v>117</v>
      </c>
      <c r="E89" s="188">
        <v>2</v>
      </c>
      <c r="F89" s="189"/>
      <c r="G89" s="190"/>
      <c r="H89" s="190"/>
    </row>
    <row r="90" spans="1:8" ht="33.75" customHeight="1" thickBot="1">
      <c r="A90" s="184"/>
      <c r="B90" s="169"/>
      <c r="C90" s="191" t="s">
        <v>113</v>
      </c>
      <c r="D90" s="171" t="s">
        <v>121</v>
      </c>
      <c r="E90" s="172">
        <v>1</v>
      </c>
      <c r="F90" s="173"/>
      <c r="G90" s="100"/>
      <c r="H90" s="100"/>
    </row>
    <row r="91" spans="1:8" ht="33.75" customHeight="1">
      <c r="A91" s="184"/>
      <c r="B91" s="66" t="s">
        <v>119</v>
      </c>
      <c r="C91" s="73" t="s">
        <v>104</v>
      </c>
      <c r="D91" s="74" t="s">
        <v>122</v>
      </c>
      <c r="E91" s="95">
        <v>2</v>
      </c>
      <c r="F91" s="96"/>
      <c r="G91" s="97"/>
      <c r="H91" s="97"/>
    </row>
    <row r="92" spans="1:8" ht="33.75" customHeight="1">
      <c r="A92" s="184"/>
      <c r="B92" s="72"/>
      <c r="C92" s="84"/>
      <c r="D92" s="78" t="s">
        <v>105</v>
      </c>
      <c r="E92" s="75">
        <v>1</v>
      </c>
      <c r="F92" s="76"/>
      <c r="G92" s="77"/>
      <c r="H92" s="77"/>
    </row>
    <row r="93" spans="1:8" ht="33.75" customHeight="1" thickBot="1">
      <c r="A93" s="184"/>
      <c r="B93" s="72"/>
      <c r="C93" s="192" t="s">
        <v>114</v>
      </c>
      <c r="D93" s="78" t="s">
        <v>111</v>
      </c>
      <c r="E93" s="75">
        <v>1</v>
      </c>
      <c r="F93" s="76"/>
      <c r="G93" s="77"/>
      <c r="H93" s="77"/>
    </row>
    <row r="94" spans="1:8" ht="57.75" customHeight="1">
      <c r="A94" s="184"/>
      <c r="B94" s="143" t="s">
        <v>51</v>
      </c>
      <c r="C94" s="67" t="s">
        <v>115</v>
      </c>
      <c r="D94" s="145" t="s">
        <v>125</v>
      </c>
      <c r="E94" s="69">
        <v>2</v>
      </c>
      <c r="F94" s="174"/>
      <c r="G94" s="175"/>
      <c r="H94" s="175"/>
    </row>
    <row r="95" spans="1:8" ht="33.75" customHeight="1">
      <c r="A95" s="184"/>
      <c r="B95" s="146"/>
      <c r="C95" s="73"/>
      <c r="D95" s="152" t="s">
        <v>120</v>
      </c>
      <c r="E95" s="95">
        <v>1</v>
      </c>
      <c r="F95" s="176"/>
      <c r="G95" s="193"/>
      <c r="H95" s="193"/>
    </row>
    <row r="96" spans="1:8" ht="41.25" customHeight="1">
      <c r="A96" s="184"/>
      <c r="B96" s="146"/>
      <c r="C96" s="84"/>
      <c r="D96" s="152" t="s">
        <v>129</v>
      </c>
      <c r="E96" s="95">
        <v>2</v>
      </c>
      <c r="F96" s="96"/>
      <c r="G96" s="97"/>
      <c r="H96" s="97"/>
    </row>
    <row r="97" spans="1:8" ht="33.75" customHeight="1">
      <c r="A97" s="184"/>
      <c r="B97" s="146"/>
      <c r="C97" s="83" t="s">
        <v>110</v>
      </c>
      <c r="D97" s="152" t="s">
        <v>123</v>
      </c>
      <c r="E97" s="85">
        <v>1</v>
      </c>
      <c r="F97" s="86"/>
      <c r="G97" s="87"/>
      <c r="H97" s="87"/>
    </row>
    <row r="98" spans="1:8" ht="42" customHeight="1">
      <c r="A98" s="184"/>
      <c r="B98" s="146"/>
      <c r="C98" s="84"/>
      <c r="D98" s="152" t="s">
        <v>124</v>
      </c>
      <c r="E98" s="75">
        <v>1</v>
      </c>
      <c r="F98" s="81"/>
      <c r="G98" s="82"/>
      <c r="H98" s="82"/>
    </row>
    <row r="99" spans="1:8" ht="33.75" customHeight="1">
      <c r="A99" s="184"/>
      <c r="B99" s="146"/>
      <c r="C99" s="83" t="s">
        <v>21</v>
      </c>
      <c r="D99" s="152" t="s">
        <v>161</v>
      </c>
      <c r="E99" s="75">
        <v>2</v>
      </c>
      <c r="F99" s="76"/>
      <c r="G99" s="77"/>
      <c r="H99" s="77"/>
    </row>
    <row r="100" spans="1:8" ht="33.75" customHeight="1" thickBot="1">
      <c r="A100" s="184"/>
      <c r="B100" s="146"/>
      <c r="C100" s="73"/>
      <c r="D100" s="152" t="s">
        <v>26</v>
      </c>
      <c r="E100" s="75">
        <v>2</v>
      </c>
      <c r="F100" s="76"/>
      <c r="G100" s="100"/>
      <c r="H100" s="100"/>
    </row>
    <row r="101" spans="1:9" ht="51.75" customHeight="1" thickBot="1">
      <c r="A101" s="184"/>
      <c r="B101" s="101" t="s">
        <v>137</v>
      </c>
      <c r="C101" s="103" t="s">
        <v>180</v>
      </c>
      <c r="D101" s="103"/>
      <c r="E101" s="103"/>
      <c r="F101" s="103"/>
      <c r="G101" s="104"/>
      <c r="H101" s="105"/>
      <c r="I101" s="106"/>
    </row>
    <row r="102" spans="1:8" ht="65.25" customHeight="1" thickBot="1">
      <c r="A102" s="184"/>
      <c r="B102" s="107"/>
      <c r="C102" s="108" t="s">
        <v>168</v>
      </c>
      <c r="D102" s="109"/>
      <c r="E102" s="110"/>
      <c r="F102" s="111"/>
      <c r="G102" s="112"/>
      <c r="H102" s="112"/>
    </row>
    <row r="103" spans="1:8" s="119" customFormat="1" ht="18.75" customHeight="1">
      <c r="A103" s="184"/>
      <c r="B103" s="159" t="s">
        <v>72</v>
      </c>
      <c r="C103" s="160"/>
      <c r="D103" s="161"/>
      <c r="E103" s="116">
        <f>SUM(E88:E100)</f>
        <v>20</v>
      </c>
      <c r="F103" s="117">
        <f>SUM(F88:F102)</f>
        <v>0</v>
      </c>
      <c r="G103" s="118">
        <f>SUM(G88:G102)</f>
        <v>0</v>
      </c>
      <c r="H103" s="118">
        <f>SUM(H88:H102)</f>
        <v>0</v>
      </c>
    </row>
    <row r="104" spans="1:8" s="119" customFormat="1" ht="79.5" customHeight="1" thickBot="1">
      <c r="A104" s="194"/>
      <c r="B104" s="121"/>
      <c r="C104" s="122"/>
      <c r="D104" s="123" t="s">
        <v>174</v>
      </c>
      <c r="E104" s="124"/>
      <c r="F104" s="125"/>
      <c r="G104" s="126"/>
      <c r="H104" s="126"/>
    </row>
    <row r="105" spans="1:8" s="6" customFormat="1" ht="19.5" customHeight="1" thickBot="1">
      <c r="A105" s="127"/>
      <c r="B105" s="128"/>
      <c r="C105" s="129"/>
      <c r="D105" s="130"/>
      <c r="E105" s="131"/>
      <c r="F105" s="131"/>
      <c r="G105" s="131"/>
      <c r="H105" s="131"/>
    </row>
    <row r="106" spans="1:8" ht="27" customHeight="1">
      <c r="A106" s="180" t="s">
        <v>38</v>
      </c>
      <c r="B106" s="181" t="s">
        <v>68</v>
      </c>
      <c r="C106" s="182"/>
      <c r="D106" s="182"/>
      <c r="E106" s="182"/>
      <c r="F106" s="182"/>
      <c r="G106" s="183"/>
      <c r="H106" s="50"/>
    </row>
    <row r="107" spans="1:8" ht="30" customHeight="1">
      <c r="A107" s="184"/>
      <c r="B107" s="59" t="s">
        <v>60</v>
      </c>
      <c r="C107" s="60"/>
      <c r="D107" s="61" t="s">
        <v>36</v>
      </c>
      <c r="E107" s="61" t="s">
        <v>34</v>
      </c>
      <c r="F107" s="185" t="s">
        <v>175</v>
      </c>
      <c r="G107" s="186" t="s">
        <v>176</v>
      </c>
      <c r="H107" s="186" t="s">
        <v>176</v>
      </c>
    </row>
    <row r="108" spans="1:8" ht="69.75" customHeight="1" thickBot="1">
      <c r="A108" s="184"/>
      <c r="B108" s="62"/>
      <c r="C108" s="63"/>
      <c r="D108" s="64"/>
      <c r="E108" s="64"/>
      <c r="F108" s="65"/>
      <c r="G108" s="142"/>
      <c r="H108" s="142"/>
    </row>
    <row r="109" spans="1:8" ht="39.75" customHeight="1">
      <c r="A109" s="184"/>
      <c r="B109" s="195" t="s">
        <v>52</v>
      </c>
      <c r="C109" s="67" t="s">
        <v>14</v>
      </c>
      <c r="D109" s="196" t="s">
        <v>144</v>
      </c>
      <c r="E109" s="166">
        <v>2</v>
      </c>
      <c r="F109" s="197"/>
      <c r="G109" s="198"/>
      <c r="H109" s="198"/>
    </row>
    <row r="110" spans="1:8" ht="30" customHeight="1">
      <c r="A110" s="184"/>
      <c r="B110" s="199"/>
      <c r="C110" s="84"/>
      <c r="D110" s="80" t="s">
        <v>167</v>
      </c>
      <c r="E110" s="75">
        <v>2</v>
      </c>
      <c r="F110" s="76"/>
      <c r="G110" s="77"/>
      <c r="H110" s="77"/>
    </row>
    <row r="111" spans="1:8" ht="30" customHeight="1">
      <c r="A111" s="184"/>
      <c r="B111" s="199"/>
      <c r="C111" s="89" t="s">
        <v>18</v>
      </c>
      <c r="D111" s="80" t="s">
        <v>91</v>
      </c>
      <c r="E111" s="85">
        <v>2</v>
      </c>
      <c r="F111" s="99"/>
      <c r="G111" s="151"/>
      <c r="H111" s="151"/>
    </row>
    <row r="112" spans="1:8" ht="30" customHeight="1">
      <c r="A112" s="184"/>
      <c r="B112" s="199"/>
      <c r="C112" s="83" t="s">
        <v>13</v>
      </c>
      <c r="D112" s="152" t="s">
        <v>74</v>
      </c>
      <c r="E112" s="75">
        <v>2</v>
      </c>
      <c r="F112" s="76"/>
      <c r="G112" s="77"/>
      <c r="H112" s="77"/>
    </row>
    <row r="113" spans="1:8" ht="30" customHeight="1" thickBot="1">
      <c r="A113" s="184"/>
      <c r="B113" s="200"/>
      <c r="C113" s="98"/>
      <c r="D113" s="201" t="s">
        <v>75</v>
      </c>
      <c r="E113" s="172">
        <v>2</v>
      </c>
      <c r="F113" s="173"/>
      <c r="G113" s="100"/>
      <c r="H113" s="100"/>
    </row>
    <row r="114" spans="1:8" ht="30" customHeight="1">
      <c r="A114" s="184"/>
      <c r="B114" s="195" t="s">
        <v>154</v>
      </c>
      <c r="C114" s="202" t="s">
        <v>17</v>
      </c>
      <c r="D114" s="145" t="s">
        <v>27</v>
      </c>
      <c r="E114" s="69">
        <v>2</v>
      </c>
      <c r="F114" s="70"/>
      <c r="G114" s="71"/>
      <c r="H114" s="71"/>
    </row>
    <row r="115" spans="1:8" ht="30" customHeight="1">
      <c r="A115" s="184"/>
      <c r="B115" s="199"/>
      <c r="C115" s="84"/>
      <c r="D115" s="74" t="s">
        <v>158</v>
      </c>
      <c r="E115" s="95">
        <v>1</v>
      </c>
      <c r="F115" s="176"/>
      <c r="G115" s="193"/>
      <c r="H115" s="193"/>
    </row>
    <row r="116" spans="1:8" ht="42" customHeight="1">
      <c r="A116" s="184"/>
      <c r="B116" s="199"/>
      <c r="C116" s="84"/>
      <c r="D116" s="74" t="s">
        <v>126</v>
      </c>
      <c r="E116" s="95">
        <v>2</v>
      </c>
      <c r="F116" s="176"/>
      <c r="G116" s="193"/>
      <c r="H116" s="193"/>
    </row>
    <row r="117" spans="1:8" ht="30" customHeight="1">
      <c r="A117" s="184"/>
      <c r="B117" s="199"/>
      <c r="C117" s="84"/>
      <c r="D117" s="74" t="s">
        <v>143</v>
      </c>
      <c r="E117" s="95">
        <v>2</v>
      </c>
      <c r="F117" s="176"/>
      <c r="G117" s="193"/>
      <c r="H117" s="193"/>
    </row>
    <row r="118" spans="1:8" ht="30" customHeight="1">
      <c r="A118" s="184"/>
      <c r="B118" s="199"/>
      <c r="C118" s="203"/>
      <c r="D118" s="74" t="s">
        <v>90</v>
      </c>
      <c r="E118" s="85">
        <v>1</v>
      </c>
      <c r="F118" s="86"/>
      <c r="G118" s="87"/>
      <c r="H118" s="87"/>
    </row>
    <row r="119" spans="1:8" ht="43.5" customHeight="1" thickBot="1">
      <c r="A119" s="184"/>
      <c r="B119" s="199"/>
      <c r="C119" s="89" t="s">
        <v>100</v>
      </c>
      <c r="D119" s="78" t="s">
        <v>127</v>
      </c>
      <c r="E119" s="75">
        <v>2</v>
      </c>
      <c r="F119" s="81"/>
      <c r="G119" s="177"/>
      <c r="H119" s="177"/>
    </row>
    <row r="120" spans="1:9" ht="51.75" customHeight="1" thickBot="1">
      <c r="A120" s="184"/>
      <c r="B120" s="101" t="s">
        <v>137</v>
      </c>
      <c r="C120" s="103" t="s">
        <v>180</v>
      </c>
      <c r="D120" s="103"/>
      <c r="E120" s="103"/>
      <c r="F120" s="103"/>
      <c r="G120" s="104"/>
      <c r="H120" s="105"/>
      <c r="I120" s="106"/>
    </row>
    <row r="121" spans="1:8" ht="65.25" customHeight="1" thickBot="1">
      <c r="A121" s="184"/>
      <c r="B121" s="107"/>
      <c r="C121" s="108" t="s">
        <v>168</v>
      </c>
      <c r="D121" s="109"/>
      <c r="E121" s="110"/>
      <c r="F121" s="111"/>
      <c r="G121" s="112"/>
      <c r="H121" s="112"/>
    </row>
    <row r="122" spans="1:8" s="119" customFormat="1" ht="18.75" customHeight="1">
      <c r="A122" s="184"/>
      <c r="B122" s="159" t="s">
        <v>73</v>
      </c>
      <c r="C122" s="160"/>
      <c r="D122" s="161"/>
      <c r="E122" s="116">
        <f>SUM(E109:E119)</f>
        <v>20</v>
      </c>
      <c r="F122" s="117">
        <f>SUM(F109:F121)</f>
        <v>0</v>
      </c>
      <c r="G122" s="118">
        <f>SUM(G109:G121)</f>
        <v>0</v>
      </c>
      <c r="H122" s="118">
        <f>SUM(H109:H121)</f>
        <v>0</v>
      </c>
    </row>
    <row r="123" spans="1:8" s="119" customFormat="1" ht="79.5" customHeight="1" thickBot="1">
      <c r="A123" s="194"/>
      <c r="B123" s="121"/>
      <c r="C123" s="122"/>
      <c r="D123" s="123" t="s">
        <v>174</v>
      </c>
      <c r="E123" s="204"/>
      <c r="F123" s="125"/>
      <c r="G123" s="126"/>
      <c r="H123" s="126"/>
    </row>
    <row r="124" spans="3:8" ht="12.75">
      <c r="C124" s="53"/>
      <c r="D124" s="53"/>
      <c r="E124" s="205"/>
      <c r="F124" s="205"/>
      <c r="G124" s="205"/>
      <c r="H124" s="205"/>
    </row>
    <row r="125" spans="3:8" ht="12.75">
      <c r="C125" s="53"/>
      <c r="D125" s="53"/>
      <c r="E125" s="205"/>
      <c r="F125" s="205"/>
      <c r="G125" s="205"/>
      <c r="H125" s="205"/>
    </row>
    <row r="126" spans="3:8" ht="12.75">
      <c r="C126" s="53"/>
      <c r="D126" s="206"/>
      <c r="E126" s="207"/>
      <c r="F126" s="207"/>
      <c r="G126" s="207"/>
      <c r="H126" s="207"/>
    </row>
    <row r="127" spans="3:8" ht="12.75">
      <c r="C127" s="53"/>
      <c r="D127" s="208"/>
      <c r="E127" s="205"/>
      <c r="F127" s="207"/>
      <c r="G127" s="207"/>
      <c r="H127" s="207"/>
    </row>
    <row r="128" spans="3:8" ht="12.75">
      <c r="C128" s="53"/>
      <c r="D128" s="53"/>
      <c r="E128" s="205"/>
      <c r="F128" s="205"/>
      <c r="G128" s="205"/>
      <c r="H128" s="205"/>
    </row>
    <row r="129" spans="3:8" ht="12.75">
      <c r="C129" s="53"/>
      <c r="D129" s="53"/>
      <c r="E129" s="205"/>
      <c r="F129" s="205"/>
      <c r="G129" s="205"/>
      <c r="H129" s="205"/>
    </row>
    <row r="130" spans="3:8" ht="12.75">
      <c r="C130" s="53"/>
      <c r="D130" s="53"/>
      <c r="E130" s="205"/>
      <c r="F130" s="205"/>
      <c r="G130" s="205"/>
      <c r="H130" s="205"/>
    </row>
    <row r="131" spans="3:8" ht="12.75">
      <c r="C131" s="53"/>
      <c r="D131" s="53"/>
      <c r="E131" s="205"/>
      <c r="F131" s="205"/>
      <c r="G131" s="205"/>
      <c r="H131" s="205"/>
    </row>
    <row r="173" spans="3:8" ht="12.75">
      <c r="C173" s="53"/>
      <c r="D173" s="53"/>
      <c r="E173" s="205"/>
      <c r="F173" s="205"/>
      <c r="G173" s="205"/>
      <c r="H173" s="205"/>
    </row>
    <row r="174" spans="3:8" ht="12.75">
      <c r="C174" s="53"/>
      <c r="D174" s="53"/>
      <c r="E174" s="205"/>
      <c r="F174" s="205"/>
      <c r="G174" s="205"/>
      <c r="H174" s="205"/>
    </row>
    <row r="175" spans="3:8" ht="12.75">
      <c r="C175" s="53"/>
      <c r="D175" s="53"/>
      <c r="E175" s="205"/>
      <c r="F175" s="205"/>
      <c r="G175" s="205"/>
      <c r="H175" s="205"/>
    </row>
    <row r="176" spans="3:8" ht="12.75">
      <c r="C176" s="53"/>
      <c r="D176" s="53"/>
      <c r="E176" s="205"/>
      <c r="F176" s="205"/>
      <c r="G176" s="205"/>
      <c r="H176" s="205"/>
    </row>
    <row r="177" spans="3:8" ht="12.75">
      <c r="C177" s="53"/>
      <c r="D177" s="53"/>
      <c r="E177" s="205"/>
      <c r="F177" s="205"/>
      <c r="G177" s="205"/>
      <c r="H177" s="205"/>
    </row>
    <row r="178" spans="3:8" ht="12.75">
      <c r="C178" s="53"/>
      <c r="D178" s="53"/>
      <c r="E178" s="205"/>
      <c r="F178" s="205"/>
      <c r="G178" s="205"/>
      <c r="H178" s="205"/>
    </row>
    <row r="179" spans="3:8" ht="12.75">
      <c r="C179" s="53"/>
      <c r="D179" s="53"/>
      <c r="E179" s="205"/>
      <c r="F179" s="205"/>
      <c r="G179" s="205"/>
      <c r="H179" s="205"/>
    </row>
    <row r="180" spans="3:8" ht="12.75">
      <c r="C180" s="53"/>
      <c r="D180" s="53"/>
      <c r="E180" s="205"/>
      <c r="F180" s="205"/>
      <c r="G180" s="205"/>
      <c r="H180" s="205"/>
    </row>
    <row r="181" spans="3:8" ht="12.75">
      <c r="C181" s="53"/>
      <c r="D181" s="53"/>
      <c r="E181" s="205"/>
      <c r="F181" s="205"/>
      <c r="G181" s="205"/>
      <c r="H181" s="205"/>
    </row>
    <row r="182" spans="3:8" ht="12.75">
      <c r="C182" s="53"/>
      <c r="D182" s="53"/>
      <c r="E182" s="205"/>
      <c r="F182" s="205"/>
      <c r="G182" s="205"/>
      <c r="H182" s="205"/>
    </row>
    <row r="183" spans="3:8" ht="12.75">
      <c r="C183" s="53"/>
      <c r="D183" s="53"/>
      <c r="E183" s="205"/>
      <c r="F183" s="205"/>
      <c r="G183" s="205"/>
      <c r="H183" s="205"/>
    </row>
    <row r="184" spans="3:8" ht="12.75">
      <c r="C184" s="53"/>
      <c r="D184" s="53"/>
      <c r="E184" s="205"/>
      <c r="F184" s="205"/>
      <c r="G184" s="205"/>
      <c r="H184" s="205"/>
    </row>
    <row r="185" spans="3:8" ht="12.75">
      <c r="C185" s="53"/>
      <c r="D185" s="53"/>
      <c r="E185" s="205"/>
      <c r="F185" s="205"/>
      <c r="G185" s="205"/>
      <c r="H185" s="205"/>
    </row>
    <row r="186" spans="3:8" ht="12.75">
      <c r="C186" s="53"/>
      <c r="D186" s="53"/>
      <c r="E186" s="205"/>
      <c r="F186" s="205"/>
      <c r="G186" s="205"/>
      <c r="H186" s="205"/>
    </row>
    <row r="187" spans="3:8" ht="12.75">
      <c r="C187" s="53"/>
      <c r="D187" s="53"/>
      <c r="E187" s="205"/>
      <c r="F187" s="205"/>
      <c r="G187" s="205"/>
      <c r="H187" s="205"/>
    </row>
    <row r="188" spans="3:8" ht="12.75">
      <c r="C188" s="53"/>
      <c r="D188" s="53"/>
      <c r="E188" s="205"/>
      <c r="F188" s="205"/>
      <c r="G188" s="205"/>
      <c r="H188" s="205"/>
    </row>
    <row r="189" spans="3:8" ht="12.75">
      <c r="C189" s="53"/>
      <c r="D189" s="53"/>
      <c r="E189" s="205"/>
      <c r="F189" s="205"/>
      <c r="G189" s="205"/>
      <c r="H189" s="205"/>
    </row>
    <row r="190" spans="3:8" ht="12.75">
      <c r="C190" s="53"/>
      <c r="D190" s="53"/>
      <c r="E190" s="205"/>
      <c r="F190" s="205"/>
      <c r="G190" s="205"/>
      <c r="H190" s="205"/>
    </row>
    <row r="191" spans="3:8" ht="12.75">
      <c r="C191" s="53"/>
      <c r="D191" s="53"/>
      <c r="E191" s="205"/>
      <c r="F191" s="205"/>
      <c r="G191" s="205"/>
      <c r="H191" s="205"/>
    </row>
    <row r="192" spans="3:8" ht="12.75">
      <c r="C192" s="53"/>
      <c r="D192" s="53"/>
      <c r="E192" s="205"/>
      <c r="F192" s="205"/>
      <c r="G192" s="205"/>
      <c r="H192" s="205"/>
    </row>
    <row r="193" spans="3:8" ht="12.75">
      <c r="C193" s="53"/>
      <c r="D193" s="53"/>
      <c r="E193" s="205"/>
      <c r="F193" s="205"/>
      <c r="G193" s="205"/>
      <c r="H193" s="205"/>
    </row>
    <row r="194" spans="3:8" ht="12.75">
      <c r="C194" s="53"/>
      <c r="D194" s="53"/>
      <c r="E194" s="205"/>
      <c r="F194" s="205"/>
      <c r="G194" s="205"/>
      <c r="H194" s="205"/>
    </row>
    <row r="195" spans="3:8" ht="12.75">
      <c r="C195" s="53"/>
      <c r="D195" s="53"/>
      <c r="E195" s="205"/>
      <c r="F195" s="205"/>
      <c r="G195" s="205"/>
      <c r="H195" s="205"/>
    </row>
    <row r="196" spans="3:8" ht="12.75">
      <c r="C196" s="53"/>
      <c r="D196" s="53"/>
      <c r="E196" s="205"/>
      <c r="F196" s="205"/>
      <c r="G196" s="205"/>
      <c r="H196" s="205"/>
    </row>
    <row r="197" spans="3:8" ht="12.75">
      <c r="C197" s="53"/>
      <c r="D197" s="53"/>
      <c r="E197" s="205"/>
      <c r="F197" s="205"/>
      <c r="G197" s="205"/>
      <c r="H197" s="205"/>
    </row>
    <row r="198" spans="3:8" ht="12.75">
      <c r="C198" s="53"/>
      <c r="D198" s="53"/>
      <c r="E198" s="205"/>
      <c r="F198" s="205"/>
      <c r="G198" s="205"/>
      <c r="H198" s="205"/>
    </row>
    <row r="199" spans="3:8" ht="12.75">
      <c r="C199" s="53"/>
      <c r="D199" s="53"/>
      <c r="E199" s="205"/>
      <c r="F199" s="205"/>
      <c r="G199" s="205"/>
      <c r="H199" s="205"/>
    </row>
    <row r="200" spans="3:8" ht="12.75">
      <c r="C200" s="53"/>
      <c r="D200" s="53"/>
      <c r="E200" s="205"/>
      <c r="F200" s="205"/>
      <c r="G200" s="205"/>
      <c r="H200" s="205"/>
    </row>
    <row r="201" spans="3:8" ht="12.75">
      <c r="C201" s="53"/>
      <c r="D201" s="53"/>
      <c r="E201" s="205"/>
      <c r="F201" s="205"/>
      <c r="G201" s="205"/>
      <c r="H201" s="205"/>
    </row>
    <row r="202" spans="3:8" ht="12.75">
      <c r="C202" s="53"/>
      <c r="D202" s="53"/>
      <c r="E202" s="205"/>
      <c r="F202" s="205"/>
      <c r="G202" s="205"/>
      <c r="H202" s="205"/>
    </row>
    <row r="203" spans="3:8" ht="12.75">
      <c r="C203" s="53"/>
      <c r="D203" s="53"/>
      <c r="E203" s="205"/>
      <c r="F203" s="205"/>
      <c r="G203" s="205"/>
      <c r="H203" s="205"/>
    </row>
    <row r="204" spans="3:8" ht="12.75">
      <c r="C204" s="53"/>
      <c r="D204" s="53"/>
      <c r="E204" s="205"/>
      <c r="F204" s="205"/>
      <c r="G204" s="205"/>
      <c r="H204" s="205"/>
    </row>
    <row r="205" spans="3:8" ht="12.75">
      <c r="C205" s="53"/>
      <c r="D205" s="53"/>
      <c r="E205" s="205"/>
      <c r="F205" s="205"/>
      <c r="G205" s="205"/>
      <c r="H205" s="205"/>
    </row>
    <row r="206" spans="3:8" ht="12.75">
      <c r="C206" s="53"/>
      <c r="D206" s="53"/>
      <c r="E206" s="205"/>
      <c r="F206" s="205"/>
      <c r="G206" s="205"/>
      <c r="H206" s="205"/>
    </row>
    <row r="207" spans="3:8" ht="12.75">
      <c r="C207" s="53"/>
      <c r="D207" s="53"/>
      <c r="E207" s="205"/>
      <c r="F207" s="205"/>
      <c r="G207" s="205"/>
      <c r="H207" s="205"/>
    </row>
    <row r="208" spans="3:8" ht="12.75">
      <c r="C208" s="53"/>
      <c r="D208" s="53"/>
      <c r="E208" s="205"/>
      <c r="F208" s="205"/>
      <c r="G208" s="205"/>
      <c r="H208" s="205"/>
    </row>
    <row r="209" spans="3:8" ht="12.75">
      <c r="C209" s="53"/>
      <c r="D209" s="53"/>
      <c r="E209" s="205"/>
      <c r="F209" s="205"/>
      <c r="G209" s="205"/>
      <c r="H209" s="205"/>
    </row>
    <row r="210" spans="3:8" ht="12.75">
      <c r="C210" s="53"/>
      <c r="D210" s="53"/>
      <c r="E210" s="205"/>
      <c r="F210" s="205"/>
      <c r="G210" s="205"/>
      <c r="H210" s="205"/>
    </row>
    <row r="211" spans="3:8" ht="12.75">
      <c r="C211" s="53"/>
      <c r="D211" s="53"/>
      <c r="E211" s="205"/>
      <c r="F211" s="205"/>
      <c r="G211" s="205"/>
      <c r="H211" s="205"/>
    </row>
    <row r="212" spans="3:8" ht="12.75">
      <c r="C212" s="53"/>
      <c r="D212" s="53"/>
      <c r="E212" s="205"/>
      <c r="F212" s="205"/>
      <c r="G212" s="205"/>
      <c r="H212" s="205"/>
    </row>
    <row r="213" spans="3:8" ht="12.75">
      <c r="C213" s="53"/>
      <c r="D213" s="53"/>
      <c r="E213" s="205"/>
      <c r="F213" s="205"/>
      <c r="G213" s="205"/>
      <c r="H213" s="205"/>
    </row>
    <row r="214" spans="3:8" ht="12.75">
      <c r="C214" s="53"/>
      <c r="D214" s="53"/>
      <c r="E214" s="205"/>
      <c r="F214" s="205"/>
      <c r="G214" s="205"/>
      <c r="H214" s="205"/>
    </row>
    <row r="215" spans="3:8" ht="12.75">
      <c r="C215" s="53"/>
      <c r="D215" s="53"/>
      <c r="E215" s="205"/>
      <c r="F215" s="205"/>
      <c r="G215" s="205"/>
      <c r="H215" s="205"/>
    </row>
    <row r="216" spans="3:8" ht="12.75">
      <c r="C216" s="53"/>
      <c r="D216" s="53"/>
      <c r="E216" s="205"/>
      <c r="F216" s="205"/>
      <c r="G216" s="205"/>
      <c r="H216" s="205"/>
    </row>
    <row r="217" spans="3:8" ht="12.75">
      <c r="C217" s="53"/>
      <c r="D217" s="53"/>
      <c r="E217" s="205"/>
      <c r="F217" s="205"/>
      <c r="G217" s="205"/>
      <c r="H217" s="205"/>
    </row>
    <row r="218" spans="3:8" ht="12.75">
      <c r="C218" s="53"/>
      <c r="D218" s="53"/>
      <c r="E218" s="205"/>
      <c r="F218" s="205"/>
      <c r="G218" s="205"/>
      <c r="H218" s="205"/>
    </row>
    <row r="219" spans="3:8" ht="12.75">
      <c r="C219" s="53"/>
      <c r="D219" s="53"/>
      <c r="E219" s="205"/>
      <c r="F219" s="205"/>
      <c r="G219" s="205"/>
      <c r="H219" s="205"/>
    </row>
    <row r="220" spans="3:8" ht="12.75">
      <c r="C220" s="53"/>
      <c r="D220" s="53"/>
      <c r="E220" s="205"/>
      <c r="F220" s="205"/>
      <c r="G220" s="205"/>
      <c r="H220" s="205"/>
    </row>
    <row r="221" spans="3:8" ht="12.75">
      <c r="C221" s="53"/>
      <c r="D221" s="53"/>
      <c r="E221" s="205"/>
      <c r="F221" s="205"/>
      <c r="G221" s="205"/>
      <c r="H221" s="205"/>
    </row>
    <row r="222" spans="3:8" ht="12.75">
      <c r="C222" s="53"/>
      <c r="D222" s="53"/>
      <c r="E222" s="205"/>
      <c r="F222" s="205"/>
      <c r="G222" s="205"/>
      <c r="H222" s="205"/>
    </row>
    <row r="223" spans="3:8" ht="12.75">
      <c r="C223" s="53"/>
      <c r="D223" s="53"/>
      <c r="E223" s="205"/>
      <c r="F223" s="205"/>
      <c r="G223" s="205"/>
      <c r="H223" s="205"/>
    </row>
    <row r="224" spans="3:8" ht="12.75">
      <c r="C224" s="53"/>
      <c r="D224" s="53"/>
      <c r="E224" s="205"/>
      <c r="F224" s="205"/>
      <c r="G224" s="205"/>
      <c r="H224" s="205"/>
    </row>
    <row r="225" spans="3:8" ht="12.75">
      <c r="C225" s="53"/>
      <c r="D225" s="53"/>
      <c r="E225" s="205"/>
      <c r="F225" s="205"/>
      <c r="G225" s="205"/>
      <c r="H225" s="205"/>
    </row>
    <row r="226" spans="3:8" ht="12.75">
      <c r="C226" s="53"/>
      <c r="D226" s="53"/>
      <c r="E226" s="205"/>
      <c r="F226" s="205"/>
      <c r="G226" s="205"/>
      <c r="H226" s="205"/>
    </row>
    <row r="227" spans="3:8" ht="12.75">
      <c r="C227" s="53"/>
      <c r="D227" s="53"/>
      <c r="E227" s="205"/>
      <c r="F227" s="205"/>
      <c r="G227" s="205"/>
      <c r="H227" s="205"/>
    </row>
    <row r="228" spans="3:8" ht="12.75">
      <c r="C228" s="53"/>
      <c r="D228" s="53"/>
      <c r="E228" s="205"/>
      <c r="F228" s="205"/>
      <c r="G228" s="205"/>
      <c r="H228" s="205"/>
    </row>
    <row r="229" spans="3:8" ht="12.75">
      <c r="C229" s="53"/>
      <c r="D229" s="53"/>
      <c r="E229" s="205"/>
      <c r="F229" s="205"/>
      <c r="G229" s="205"/>
      <c r="H229" s="205"/>
    </row>
    <row r="230" spans="3:8" ht="12.75">
      <c r="C230" s="53"/>
      <c r="D230" s="53"/>
      <c r="E230" s="205"/>
      <c r="F230" s="205"/>
      <c r="G230" s="205"/>
      <c r="H230" s="205"/>
    </row>
    <row r="231" spans="3:8" ht="12.75">
      <c r="C231" s="53"/>
      <c r="D231" s="53"/>
      <c r="E231" s="205"/>
      <c r="F231" s="205"/>
      <c r="G231" s="205"/>
      <c r="H231" s="205"/>
    </row>
    <row r="232" spans="3:8" ht="12.75">
      <c r="C232" s="53"/>
      <c r="D232" s="53"/>
      <c r="E232" s="205"/>
      <c r="F232" s="205"/>
      <c r="G232" s="205"/>
      <c r="H232" s="205"/>
    </row>
    <row r="233" spans="3:8" ht="12.75">
      <c r="C233" s="53"/>
      <c r="D233" s="53"/>
      <c r="E233" s="205"/>
      <c r="F233" s="205"/>
      <c r="G233" s="205"/>
      <c r="H233" s="205"/>
    </row>
    <row r="234" spans="3:8" ht="12.75">
      <c r="C234" s="53"/>
      <c r="D234" s="53"/>
      <c r="E234" s="205"/>
      <c r="F234" s="205"/>
      <c r="G234" s="205"/>
      <c r="H234" s="205"/>
    </row>
    <row r="235" spans="3:8" ht="12.75">
      <c r="C235" s="53"/>
      <c r="D235" s="53"/>
      <c r="E235" s="205"/>
      <c r="F235" s="205"/>
      <c r="G235" s="205"/>
      <c r="H235" s="205"/>
    </row>
    <row r="236" spans="3:8" ht="12.75">
      <c r="C236" s="53"/>
      <c r="D236" s="53"/>
      <c r="E236" s="205"/>
      <c r="F236" s="205"/>
      <c r="G236" s="205"/>
      <c r="H236" s="205"/>
    </row>
    <row r="237" spans="3:8" ht="12.75">
      <c r="C237" s="53"/>
      <c r="D237" s="53"/>
      <c r="E237" s="205"/>
      <c r="F237" s="205"/>
      <c r="G237" s="205"/>
      <c r="H237" s="205"/>
    </row>
    <row r="238" spans="3:8" ht="12.75">
      <c r="C238" s="53"/>
      <c r="D238" s="53"/>
      <c r="E238" s="205"/>
      <c r="F238" s="205"/>
      <c r="G238" s="205"/>
      <c r="H238" s="205"/>
    </row>
    <row r="239" spans="3:8" ht="12.75">
      <c r="C239" s="53"/>
      <c r="D239" s="53"/>
      <c r="E239" s="205"/>
      <c r="F239" s="205"/>
      <c r="G239" s="205"/>
      <c r="H239" s="205"/>
    </row>
    <row r="240" spans="3:8" ht="12.75">
      <c r="C240" s="53"/>
      <c r="D240" s="53"/>
      <c r="E240" s="205"/>
      <c r="F240" s="205"/>
      <c r="G240" s="205"/>
      <c r="H240" s="205"/>
    </row>
    <row r="241" spans="3:8" ht="12.75">
      <c r="C241" s="53"/>
      <c r="D241" s="53"/>
      <c r="E241" s="205"/>
      <c r="F241" s="205"/>
      <c r="G241" s="205"/>
      <c r="H241" s="205"/>
    </row>
    <row r="242" spans="3:8" ht="12.75">
      <c r="C242" s="53"/>
      <c r="D242" s="53"/>
      <c r="E242" s="205"/>
      <c r="F242" s="205"/>
      <c r="G242" s="205"/>
      <c r="H242" s="205"/>
    </row>
    <row r="243" spans="3:8" ht="12.75">
      <c r="C243" s="53"/>
      <c r="D243" s="53"/>
      <c r="E243" s="205"/>
      <c r="F243" s="205"/>
      <c r="G243" s="205"/>
      <c r="H243" s="205"/>
    </row>
    <row r="244" spans="3:8" ht="12.75">
      <c r="C244" s="53"/>
      <c r="D244" s="53"/>
      <c r="E244" s="205"/>
      <c r="F244" s="205"/>
      <c r="G244" s="205"/>
      <c r="H244" s="205"/>
    </row>
    <row r="245" spans="3:8" ht="12.75">
      <c r="C245" s="53"/>
      <c r="D245" s="53"/>
      <c r="E245" s="205"/>
      <c r="F245" s="205"/>
      <c r="G245" s="205"/>
      <c r="H245" s="205"/>
    </row>
    <row r="246" spans="3:8" ht="12.75">
      <c r="C246" s="53"/>
      <c r="D246" s="53"/>
      <c r="E246" s="205"/>
      <c r="F246" s="205"/>
      <c r="G246" s="205"/>
      <c r="H246" s="205"/>
    </row>
    <row r="247" spans="3:8" ht="12.75">
      <c r="C247" s="53"/>
      <c r="D247" s="53"/>
      <c r="E247" s="205"/>
      <c r="F247" s="205"/>
      <c r="G247" s="205"/>
      <c r="H247" s="205"/>
    </row>
    <row r="248" spans="3:8" ht="12.75">
      <c r="C248" s="53"/>
      <c r="D248" s="53"/>
      <c r="E248" s="205"/>
      <c r="F248" s="205"/>
      <c r="G248" s="205"/>
      <c r="H248" s="205"/>
    </row>
    <row r="249" spans="3:8" ht="12.75">
      <c r="C249" s="53"/>
      <c r="D249" s="53"/>
      <c r="E249" s="205"/>
      <c r="F249" s="205"/>
      <c r="G249" s="205"/>
      <c r="H249" s="205"/>
    </row>
    <row r="250" spans="3:8" ht="12.75">
      <c r="C250" s="53"/>
      <c r="D250" s="53"/>
      <c r="E250" s="205"/>
      <c r="F250" s="205"/>
      <c r="G250" s="205"/>
      <c r="H250" s="205"/>
    </row>
    <row r="251" spans="3:8" ht="12.75">
      <c r="C251" s="53"/>
      <c r="D251" s="53"/>
      <c r="E251" s="205"/>
      <c r="F251" s="205"/>
      <c r="G251" s="205"/>
      <c r="H251" s="205"/>
    </row>
    <row r="252" spans="3:8" ht="12.75">
      <c r="C252" s="53"/>
      <c r="D252" s="53"/>
      <c r="E252" s="205"/>
      <c r="F252" s="205"/>
      <c r="G252" s="205"/>
      <c r="H252" s="205"/>
    </row>
    <row r="253" spans="3:8" ht="12.75">
      <c r="C253" s="53"/>
      <c r="D253" s="53"/>
      <c r="E253" s="205"/>
      <c r="F253" s="205"/>
      <c r="G253" s="205"/>
      <c r="H253" s="205"/>
    </row>
    <row r="254" spans="3:8" ht="12.75">
      <c r="C254" s="53"/>
      <c r="D254" s="53"/>
      <c r="E254" s="205"/>
      <c r="F254" s="205"/>
      <c r="G254" s="205"/>
      <c r="H254" s="205"/>
    </row>
    <row r="255" spans="3:8" ht="12.75">
      <c r="C255" s="53"/>
      <c r="D255" s="53"/>
      <c r="E255" s="205"/>
      <c r="F255" s="205"/>
      <c r="G255" s="205"/>
      <c r="H255" s="205"/>
    </row>
    <row r="256" spans="3:8" ht="12.75">
      <c r="C256" s="53"/>
      <c r="D256" s="53"/>
      <c r="E256" s="205"/>
      <c r="F256" s="205"/>
      <c r="G256" s="205"/>
      <c r="H256" s="205"/>
    </row>
    <row r="257" spans="3:8" ht="12.75">
      <c r="C257" s="53"/>
      <c r="D257" s="53"/>
      <c r="E257" s="205"/>
      <c r="F257" s="205"/>
      <c r="G257" s="205"/>
      <c r="H257" s="205"/>
    </row>
    <row r="258" spans="3:8" ht="12.75">
      <c r="C258" s="53"/>
      <c r="D258" s="53"/>
      <c r="E258" s="205"/>
      <c r="F258" s="205"/>
      <c r="G258" s="205"/>
      <c r="H258" s="205"/>
    </row>
    <row r="259" spans="3:8" ht="12.75">
      <c r="C259" s="53"/>
      <c r="D259" s="53"/>
      <c r="E259" s="205"/>
      <c r="F259" s="205"/>
      <c r="G259" s="205"/>
      <c r="H259" s="205"/>
    </row>
    <row r="260" spans="3:8" ht="12.75">
      <c r="C260" s="53"/>
      <c r="D260" s="53"/>
      <c r="E260" s="205"/>
      <c r="F260" s="205"/>
      <c r="G260" s="205"/>
      <c r="H260" s="205"/>
    </row>
    <row r="261" spans="3:8" ht="12.75">
      <c r="C261" s="53"/>
      <c r="D261" s="53"/>
      <c r="E261" s="205"/>
      <c r="F261" s="205"/>
      <c r="G261" s="205"/>
      <c r="H261" s="205"/>
    </row>
    <row r="262" spans="3:8" ht="12.75">
      <c r="C262" s="53"/>
      <c r="D262" s="53"/>
      <c r="E262" s="205"/>
      <c r="F262" s="205"/>
      <c r="G262" s="205"/>
      <c r="H262" s="205"/>
    </row>
    <row r="263" spans="3:8" ht="12.75">
      <c r="C263" s="53"/>
      <c r="D263" s="53"/>
      <c r="E263" s="205"/>
      <c r="F263" s="205"/>
      <c r="G263" s="205"/>
      <c r="H263" s="205"/>
    </row>
    <row r="264" spans="3:8" ht="12.75">
      <c r="C264" s="53"/>
      <c r="D264" s="53"/>
      <c r="E264" s="205"/>
      <c r="F264" s="205"/>
      <c r="G264" s="205"/>
      <c r="H264" s="205"/>
    </row>
    <row r="265" spans="3:8" ht="12.75">
      <c r="C265" s="53"/>
      <c r="D265" s="53"/>
      <c r="E265" s="205"/>
      <c r="F265" s="205"/>
      <c r="G265" s="205"/>
      <c r="H265" s="205"/>
    </row>
    <row r="266" spans="3:8" ht="12.75">
      <c r="C266" s="53"/>
      <c r="D266" s="53"/>
      <c r="E266" s="205"/>
      <c r="F266" s="205"/>
      <c r="G266" s="205"/>
      <c r="H266" s="205"/>
    </row>
    <row r="267" spans="3:8" ht="12.75">
      <c r="C267" s="53"/>
      <c r="D267" s="53"/>
      <c r="E267" s="205"/>
      <c r="F267" s="205"/>
      <c r="G267" s="205"/>
      <c r="H267" s="205"/>
    </row>
    <row r="268" spans="3:8" ht="12.75">
      <c r="C268" s="53"/>
      <c r="D268" s="53"/>
      <c r="E268" s="205"/>
      <c r="F268" s="205"/>
      <c r="G268" s="205"/>
      <c r="H268" s="205"/>
    </row>
    <row r="269" spans="3:8" ht="12.75">
      <c r="C269" s="53"/>
      <c r="D269" s="53"/>
      <c r="E269" s="205"/>
      <c r="F269" s="205"/>
      <c r="G269" s="205"/>
      <c r="H269" s="205"/>
    </row>
    <row r="270" spans="3:8" ht="12.75">
      <c r="C270" s="53"/>
      <c r="D270" s="53"/>
      <c r="E270" s="205"/>
      <c r="F270" s="205"/>
      <c r="G270" s="205"/>
      <c r="H270" s="205"/>
    </row>
    <row r="271" spans="3:8" ht="12.75">
      <c r="C271" s="53"/>
      <c r="D271" s="53"/>
      <c r="E271" s="205"/>
      <c r="F271" s="205"/>
      <c r="G271" s="205"/>
      <c r="H271" s="205"/>
    </row>
    <row r="272" spans="3:8" ht="12.75">
      <c r="C272" s="53"/>
      <c r="D272" s="53"/>
      <c r="E272" s="205"/>
      <c r="F272" s="205"/>
      <c r="G272" s="205"/>
      <c r="H272" s="205"/>
    </row>
    <row r="273" spans="3:8" ht="12.75">
      <c r="C273" s="53"/>
      <c r="D273" s="53"/>
      <c r="E273" s="205"/>
      <c r="F273" s="205"/>
      <c r="G273" s="205"/>
      <c r="H273" s="205"/>
    </row>
    <row r="274" spans="3:8" ht="12.75">
      <c r="C274" s="53"/>
      <c r="D274" s="53"/>
      <c r="E274" s="205"/>
      <c r="F274" s="205"/>
      <c r="G274" s="205"/>
      <c r="H274" s="205"/>
    </row>
    <row r="275" spans="3:8" ht="12.75">
      <c r="C275" s="53"/>
      <c r="D275" s="53"/>
      <c r="E275" s="205"/>
      <c r="F275" s="205"/>
      <c r="G275" s="205"/>
      <c r="H275" s="205"/>
    </row>
    <row r="276" spans="3:8" ht="12.75">
      <c r="C276" s="53"/>
      <c r="D276" s="53"/>
      <c r="E276" s="205"/>
      <c r="F276" s="205"/>
      <c r="G276" s="205"/>
      <c r="H276" s="205"/>
    </row>
    <row r="277" spans="3:8" ht="12.75">
      <c r="C277" s="53"/>
      <c r="D277" s="53"/>
      <c r="E277" s="205"/>
      <c r="F277" s="205"/>
      <c r="G277" s="205"/>
      <c r="H277" s="205"/>
    </row>
    <row r="278" spans="3:8" ht="12.75">
      <c r="C278" s="53"/>
      <c r="D278" s="53"/>
      <c r="E278" s="205"/>
      <c r="F278" s="205"/>
      <c r="G278" s="205"/>
      <c r="H278" s="205"/>
    </row>
    <row r="279" spans="3:8" ht="12.75">
      <c r="C279" s="53"/>
      <c r="D279" s="53"/>
      <c r="E279" s="205"/>
      <c r="F279" s="205"/>
      <c r="G279" s="205"/>
      <c r="H279" s="205"/>
    </row>
    <row r="280" spans="3:8" ht="12.75">
      <c r="C280" s="53"/>
      <c r="D280" s="53"/>
      <c r="E280" s="205"/>
      <c r="F280" s="205"/>
      <c r="G280" s="205"/>
      <c r="H280" s="205"/>
    </row>
    <row r="281" spans="3:8" ht="12.75">
      <c r="C281" s="53"/>
      <c r="D281" s="53"/>
      <c r="E281" s="205"/>
      <c r="F281" s="205"/>
      <c r="G281" s="205"/>
      <c r="H281" s="205"/>
    </row>
    <row r="282" spans="3:8" ht="12.75">
      <c r="C282" s="53"/>
      <c r="D282" s="53"/>
      <c r="E282" s="205"/>
      <c r="F282" s="205"/>
      <c r="G282" s="205"/>
      <c r="H282" s="205"/>
    </row>
    <row r="283" spans="3:8" ht="12.75">
      <c r="C283" s="53"/>
      <c r="D283" s="53"/>
      <c r="E283" s="205"/>
      <c r="F283" s="205"/>
      <c r="G283" s="205"/>
      <c r="H283" s="205"/>
    </row>
    <row r="284" spans="3:8" ht="12.75">
      <c r="C284" s="53"/>
      <c r="D284" s="53"/>
      <c r="E284" s="205"/>
      <c r="F284" s="205"/>
      <c r="G284" s="205"/>
      <c r="H284" s="205"/>
    </row>
    <row r="285" spans="3:8" ht="12.75">
      <c r="C285" s="53"/>
      <c r="D285" s="53"/>
      <c r="E285" s="205"/>
      <c r="F285" s="205"/>
      <c r="G285" s="205"/>
      <c r="H285" s="205"/>
    </row>
    <row r="286" spans="3:8" ht="12.75">
      <c r="C286" s="53"/>
      <c r="D286" s="53"/>
      <c r="E286" s="205"/>
      <c r="F286" s="205"/>
      <c r="G286" s="205"/>
      <c r="H286" s="205"/>
    </row>
    <row r="287" spans="3:8" ht="12.75">
      <c r="C287" s="53"/>
      <c r="D287" s="53"/>
      <c r="E287" s="205"/>
      <c r="F287" s="205"/>
      <c r="G287" s="205"/>
      <c r="H287" s="205"/>
    </row>
    <row r="288" spans="3:8" ht="12.75">
      <c r="C288" s="53"/>
      <c r="D288" s="53"/>
      <c r="E288" s="205"/>
      <c r="F288" s="205"/>
      <c r="G288" s="205"/>
      <c r="H288" s="205"/>
    </row>
    <row r="289" spans="3:8" ht="12.75">
      <c r="C289" s="53"/>
      <c r="D289" s="53"/>
      <c r="E289" s="205"/>
      <c r="F289" s="205"/>
      <c r="G289" s="205"/>
      <c r="H289" s="205"/>
    </row>
    <row r="290" spans="3:8" ht="12.75">
      <c r="C290" s="53"/>
      <c r="D290" s="53"/>
      <c r="E290" s="205"/>
      <c r="F290" s="205"/>
      <c r="G290" s="205"/>
      <c r="H290" s="205"/>
    </row>
    <row r="291" spans="3:8" ht="12.75">
      <c r="C291" s="53"/>
      <c r="D291" s="53"/>
      <c r="E291" s="205"/>
      <c r="F291" s="205"/>
      <c r="G291" s="205"/>
      <c r="H291" s="205"/>
    </row>
    <row r="292" spans="3:8" ht="12.75">
      <c r="C292" s="53"/>
      <c r="D292" s="53"/>
      <c r="E292" s="205"/>
      <c r="F292" s="205"/>
      <c r="G292" s="205"/>
      <c r="H292" s="205"/>
    </row>
    <row r="293" spans="3:8" ht="12.75">
      <c r="C293" s="53"/>
      <c r="D293" s="53"/>
      <c r="E293" s="205"/>
      <c r="F293" s="205"/>
      <c r="G293" s="205"/>
      <c r="H293" s="205"/>
    </row>
    <row r="294" spans="3:8" ht="12.75">
      <c r="C294" s="53"/>
      <c r="D294" s="53"/>
      <c r="E294" s="205"/>
      <c r="F294" s="205"/>
      <c r="G294" s="205"/>
      <c r="H294" s="205"/>
    </row>
    <row r="295" spans="3:8" ht="12.75">
      <c r="C295" s="53"/>
      <c r="D295" s="53"/>
      <c r="E295" s="205"/>
      <c r="F295" s="205"/>
      <c r="G295" s="205"/>
      <c r="H295" s="205"/>
    </row>
    <row r="296" spans="3:8" ht="12.75">
      <c r="C296" s="53"/>
      <c r="D296" s="53"/>
      <c r="E296" s="205"/>
      <c r="F296" s="205"/>
      <c r="G296" s="205"/>
      <c r="H296" s="205"/>
    </row>
    <row r="297" spans="3:8" ht="12.75">
      <c r="C297" s="53"/>
      <c r="D297" s="53"/>
      <c r="E297" s="205"/>
      <c r="F297" s="205"/>
      <c r="G297" s="205"/>
      <c r="H297" s="205"/>
    </row>
    <row r="298" spans="3:8" ht="12.75">
      <c r="C298" s="53"/>
      <c r="D298" s="53"/>
      <c r="E298" s="205"/>
      <c r="F298" s="205"/>
      <c r="G298" s="205"/>
      <c r="H298" s="205"/>
    </row>
    <row r="299" spans="3:8" ht="12.75">
      <c r="C299" s="53"/>
      <c r="D299" s="53"/>
      <c r="E299" s="205"/>
      <c r="F299" s="205"/>
      <c r="G299" s="205"/>
      <c r="H299" s="205"/>
    </row>
    <row r="300" spans="3:8" ht="12.75">
      <c r="C300" s="53"/>
      <c r="D300" s="53"/>
      <c r="E300" s="205"/>
      <c r="F300" s="205"/>
      <c r="G300" s="205"/>
      <c r="H300" s="205"/>
    </row>
    <row r="301" spans="3:8" ht="12.75">
      <c r="C301" s="53"/>
      <c r="D301" s="53"/>
      <c r="E301" s="205"/>
      <c r="F301" s="205"/>
      <c r="G301" s="205"/>
      <c r="H301" s="205"/>
    </row>
    <row r="302" spans="3:8" ht="12.75">
      <c r="C302" s="53"/>
      <c r="D302" s="53"/>
      <c r="E302" s="205"/>
      <c r="F302" s="205"/>
      <c r="G302" s="205"/>
      <c r="H302" s="205"/>
    </row>
    <row r="303" spans="3:8" ht="12.75">
      <c r="C303" s="53"/>
      <c r="D303" s="53"/>
      <c r="E303" s="205"/>
      <c r="F303" s="205"/>
      <c r="G303" s="205"/>
      <c r="H303" s="205"/>
    </row>
    <row r="304" spans="3:8" ht="12.75">
      <c r="C304" s="53"/>
      <c r="D304" s="53"/>
      <c r="E304" s="205"/>
      <c r="F304" s="205"/>
      <c r="G304" s="205"/>
      <c r="H304" s="205"/>
    </row>
    <row r="305" spans="3:8" ht="12.75">
      <c r="C305" s="53"/>
      <c r="D305" s="53"/>
      <c r="E305" s="205"/>
      <c r="F305" s="205"/>
      <c r="G305" s="205"/>
      <c r="H305" s="205"/>
    </row>
    <row r="306" spans="3:8" ht="12.75">
      <c r="C306" s="53"/>
      <c r="D306" s="53"/>
      <c r="E306" s="205"/>
      <c r="F306" s="205"/>
      <c r="G306" s="205"/>
      <c r="H306" s="205"/>
    </row>
    <row r="307" spans="3:8" ht="12.75">
      <c r="C307" s="53"/>
      <c r="D307" s="53"/>
      <c r="E307" s="205"/>
      <c r="F307" s="205"/>
      <c r="G307" s="205"/>
      <c r="H307" s="205"/>
    </row>
    <row r="308" spans="3:8" ht="12.75">
      <c r="C308" s="53"/>
      <c r="D308" s="53"/>
      <c r="E308" s="205"/>
      <c r="F308" s="205"/>
      <c r="G308" s="205"/>
      <c r="H308" s="205"/>
    </row>
    <row r="309" spans="3:8" ht="12.75">
      <c r="C309" s="53"/>
      <c r="D309" s="53"/>
      <c r="E309" s="205"/>
      <c r="F309" s="205"/>
      <c r="G309" s="205"/>
      <c r="H309" s="205"/>
    </row>
    <row r="310" spans="3:8" ht="12.75">
      <c r="C310" s="53"/>
      <c r="D310" s="53"/>
      <c r="E310" s="205"/>
      <c r="F310" s="205"/>
      <c r="G310" s="205"/>
      <c r="H310" s="205"/>
    </row>
    <row r="311" spans="3:8" ht="12.75">
      <c r="C311" s="53"/>
      <c r="D311" s="53"/>
      <c r="E311" s="205"/>
      <c r="F311" s="205"/>
      <c r="G311" s="205"/>
      <c r="H311" s="205"/>
    </row>
    <row r="312" spans="3:8" ht="12.75">
      <c r="C312" s="53"/>
      <c r="D312" s="53"/>
      <c r="E312" s="205"/>
      <c r="F312" s="205"/>
      <c r="G312" s="205"/>
      <c r="H312" s="205"/>
    </row>
    <row r="313" spans="3:8" ht="12.75">
      <c r="C313" s="53"/>
      <c r="D313" s="53"/>
      <c r="E313" s="205"/>
      <c r="F313" s="205"/>
      <c r="G313" s="205"/>
      <c r="H313" s="205"/>
    </row>
    <row r="314" spans="3:8" ht="12.75">
      <c r="C314" s="53"/>
      <c r="D314" s="53"/>
      <c r="E314" s="205"/>
      <c r="F314" s="205"/>
      <c r="G314" s="205"/>
      <c r="H314" s="205"/>
    </row>
    <row r="315" spans="3:8" ht="12.75">
      <c r="C315" s="53"/>
      <c r="D315" s="53"/>
      <c r="E315" s="205"/>
      <c r="F315" s="205"/>
      <c r="G315" s="205"/>
      <c r="H315" s="205"/>
    </row>
    <row r="316" spans="3:8" ht="12.75">
      <c r="C316" s="53"/>
      <c r="D316" s="53"/>
      <c r="E316" s="205"/>
      <c r="F316" s="205"/>
      <c r="G316" s="205"/>
      <c r="H316" s="205"/>
    </row>
    <row r="317" spans="3:8" ht="12.75">
      <c r="C317" s="53"/>
      <c r="D317" s="53"/>
      <c r="E317" s="205"/>
      <c r="F317" s="205"/>
      <c r="G317" s="205"/>
      <c r="H317" s="205"/>
    </row>
    <row r="318" spans="3:8" ht="12.75">
      <c r="C318" s="53"/>
      <c r="D318" s="53"/>
      <c r="E318" s="205"/>
      <c r="F318" s="205"/>
      <c r="G318" s="205"/>
      <c r="H318" s="205"/>
    </row>
    <row r="319" spans="3:8" ht="12.75">
      <c r="C319" s="53"/>
      <c r="D319" s="53"/>
      <c r="E319" s="205"/>
      <c r="F319" s="205"/>
      <c r="G319" s="205"/>
      <c r="H319" s="205"/>
    </row>
    <row r="320" spans="3:8" ht="12.75">
      <c r="C320" s="53"/>
      <c r="D320" s="53"/>
      <c r="E320" s="205"/>
      <c r="F320" s="205"/>
      <c r="G320" s="205"/>
      <c r="H320" s="205"/>
    </row>
    <row r="321" spans="3:8" ht="12.75">
      <c r="C321" s="53"/>
      <c r="D321" s="53"/>
      <c r="E321" s="205"/>
      <c r="F321" s="205"/>
      <c r="G321" s="205"/>
      <c r="H321" s="205"/>
    </row>
    <row r="322" spans="3:8" ht="12.75">
      <c r="C322" s="53"/>
      <c r="D322" s="53"/>
      <c r="E322" s="205"/>
      <c r="F322" s="205"/>
      <c r="G322" s="205"/>
      <c r="H322" s="205"/>
    </row>
    <row r="323" spans="3:8" ht="12.75">
      <c r="C323" s="53"/>
      <c r="D323" s="53"/>
      <c r="E323" s="205"/>
      <c r="F323" s="205"/>
      <c r="G323" s="205"/>
      <c r="H323" s="205"/>
    </row>
    <row r="324" spans="3:8" ht="12.75">
      <c r="C324" s="53"/>
      <c r="D324" s="53"/>
      <c r="E324" s="205"/>
      <c r="F324" s="205"/>
      <c r="G324" s="205"/>
      <c r="H324" s="205"/>
    </row>
    <row r="325" spans="3:8" ht="12.75">
      <c r="C325" s="53"/>
      <c r="D325" s="53"/>
      <c r="E325" s="205"/>
      <c r="F325" s="205"/>
      <c r="G325" s="205"/>
      <c r="H325" s="205"/>
    </row>
    <row r="326" spans="3:8" ht="12.75">
      <c r="C326" s="53"/>
      <c r="D326" s="53"/>
      <c r="E326" s="205"/>
      <c r="F326" s="205"/>
      <c r="G326" s="205"/>
      <c r="H326" s="205"/>
    </row>
    <row r="327" spans="3:8" ht="12.75">
      <c r="C327" s="53"/>
      <c r="D327" s="53"/>
      <c r="E327" s="205"/>
      <c r="F327" s="205"/>
      <c r="G327" s="205"/>
      <c r="H327" s="205"/>
    </row>
    <row r="328" spans="3:8" ht="12.75">
      <c r="C328" s="53"/>
      <c r="D328" s="53"/>
      <c r="E328" s="205"/>
      <c r="F328" s="205"/>
      <c r="G328" s="205"/>
      <c r="H328" s="205"/>
    </row>
    <row r="329" spans="3:8" ht="12.75">
      <c r="C329" s="53"/>
      <c r="D329" s="53"/>
      <c r="E329" s="205"/>
      <c r="F329" s="205"/>
      <c r="G329" s="205"/>
      <c r="H329" s="205"/>
    </row>
    <row r="330" spans="3:8" ht="12.75">
      <c r="C330" s="53"/>
      <c r="D330" s="53"/>
      <c r="E330" s="205"/>
      <c r="F330" s="205"/>
      <c r="G330" s="205"/>
      <c r="H330" s="205"/>
    </row>
    <row r="331" spans="3:8" ht="12.75">
      <c r="C331" s="53"/>
      <c r="D331" s="53"/>
      <c r="E331" s="205"/>
      <c r="F331" s="205"/>
      <c r="G331" s="205"/>
      <c r="H331" s="205"/>
    </row>
    <row r="332" spans="3:8" ht="12.75">
      <c r="C332" s="53"/>
      <c r="D332" s="53"/>
      <c r="E332" s="205"/>
      <c r="F332" s="205"/>
      <c r="G332" s="205"/>
      <c r="H332" s="205"/>
    </row>
    <row r="333" spans="3:8" ht="12.75">
      <c r="C333" s="53"/>
      <c r="D333" s="53"/>
      <c r="E333" s="205"/>
      <c r="F333" s="205"/>
      <c r="G333" s="205"/>
      <c r="H333" s="205"/>
    </row>
    <row r="334" spans="3:8" ht="12.75">
      <c r="C334" s="53"/>
      <c r="D334" s="53"/>
      <c r="E334" s="205"/>
      <c r="F334" s="205"/>
      <c r="G334" s="205"/>
      <c r="H334" s="205"/>
    </row>
    <row r="335" spans="3:8" ht="12.75">
      <c r="C335" s="53"/>
      <c r="D335" s="53"/>
      <c r="E335" s="205"/>
      <c r="F335" s="205"/>
      <c r="G335" s="205"/>
      <c r="H335" s="205"/>
    </row>
    <row r="336" spans="3:8" ht="12.75">
      <c r="C336" s="53"/>
      <c r="D336" s="53"/>
      <c r="E336" s="205"/>
      <c r="F336" s="205"/>
      <c r="G336" s="205"/>
      <c r="H336" s="205"/>
    </row>
    <row r="337" spans="3:8" ht="12.75">
      <c r="C337" s="53"/>
      <c r="D337" s="53"/>
      <c r="E337" s="205"/>
      <c r="F337" s="205"/>
      <c r="G337" s="205"/>
      <c r="H337" s="205"/>
    </row>
    <row r="338" spans="3:8" ht="12.75">
      <c r="C338" s="53"/>
      <c r="D338" s="53"/>
      <c r="E338" s="205"/>
      <c r="F338" s="205"/>
      <c r="G338" s="205"/>
      <c r="H338" s="205"/>
    </row>
    <row r="339" spans="3:8" ht="12.75">
      <c r="C339" s="53"/>
      <c r="D339" s="53"/>
      <c r="E339" s="205"/>
      <c r="F339" s="205"/>
      <c r="G339" s="205"/>
      <c r="H339" s="205"/>
    </row>
    <row r="340" spans="3:8" ht="12.75">
      <c r="C340" s="53"/>
      <c r="D340" s="53"/>
      <c r="E340" s="205"/>
      <c r="F340" s="205"/>
      <c r="G340" s="205"/>
      <c r="H340" s="205"/>
    </row>
    <row r="341" spans="3:8" ht="12.75">
      <c r="C341" s="53"/>
      <c r="D341" s="53"/>
      <c r="E341" s="205"/>
      <c r="F341" s="205"/>
      <c r="G341" s="205"/>
      <c r="H341" s="205"/>
    </row>
    <row r="342" spans="3:8" ht="12.75">
      <c r="C342" s="53"/>
      <c r="D342" s="53"/>
      <c r="E342" s="205"/>
      <c r="F342" s="205"/>
      <c r="G342" s="205"/>
      <c r="H342" s="205"/>
    </row>
    <row r="343" spans="3:8" ht="12.75">
      <c r="C343" s="53"/>
      <c r="D343" s="53"/>
      <c r="E343" s="205"/>
      <c r="F343" s="205"/>
      <c r="G343" s="205"/>
      <c r="H343" s="205"/>
    </row>
    <row r="344" spans="3:8" ht="12.75">
      <c r="C344" s="53"/>
      <c r="D344" s="53"/>
      <c r="E344" s="205"/>
      <c r="F344" s="205"/>
      <c r="G344" s="205"/>
      <c r="H344" s="205"/>
    </row>
    <row r="345" spans="3:8" ht="12.75">
      <c r="C345" s="53"/>
      <c r="D345" s="53"/>
      <c r="E345" s="205"/>
      <c r="F345" s="205"/>
      <c r="G345" s="205"/>
      <c r="H345" s="205"/>
    </row>
    <row r="346" spans="3:8" ht="12.75">
      <c r="C346" s="53"/>
      <c r="D346" s="53"/>
      <c r="E346" s="205"/>
      <c r="F346" s="205"/>
      <c r="G346" s="205"/>
      <c r="H346" s="205"/>
    </row>
    <row r="347" spans="3:8" ht="12.75">
      <c r="C347" s="53"/>
      <c r="D347" s="53"/>
      <c r="E347" s="205"/>
      <c r="F347" s="205"/>
      <c r="G347" s="205"/>
      <c r="H347" s="205"/>
    </row>
    <row r="348" spans="3:8" ht="12.75">
      <c r="C348" s="53"/>
      <c r="D348" s="53"/>
      <c r="E348" s="205"/>
      <c r="F348" s="205"/>
      <c r="G348" s="205"/>
      <c r="H348" s="205"/>
    </row>
    <row r="349" spans="3:8" ht="12.75">
      <c r="C349" s="53"/>
      <c r="D349" s="53"/>
      <c r="E349" s="205"/>
      <c r="F349" s="205"/>
      <c r="G349" s="205"/>
      <c r="H349" s="205"/>
    </row>
    <row r="350" spans="3:8" ht="12.75">
      <c r="C350" s="53"/>
      <c r="D350" s="53"/>
      <c r="E350" s="205"/>
      <c r="F350" s="205"/>
      <c r="G350" s="205"/>
      <c r="H350" s="205"/>
    </row>
    <row r="351" spans="3:8" ht="12.75">
      <c r="C351" s="53"/>
      <c r="D351" s="53"/>
      <c r="E351" s="205"/>
      <c r="F351" s="205"/>
      <c r="G351" s="205"/>
      <c r="H351" s="205"/>
    </row>
    <row r="352" spans="3:8" ht="12.75">
      <c r="C352" s="53"/>
      <c r="D352" s="53"/>
      <c r="E352" s="205"/>
      <c r="F352" s="205"/>
      <c r="G352" s="205"/>
      <c r="H352" s="205"/>
    </row>
    <row r="353" spans="3:8" ht="12.75">
      <c r="C353" s="53"/>
      <c r="D353" s="53"/>
      <c r="E353" s="205"/>
      <c r="F353" s="205"/>
      <c r="G353" s="205"/>
      <c r="H353" s="205"/>
    </row>
    <row r="354" spans="3:8" ht="12.75">
      <c r="C354" s="53"/>
      <c r="D354" s="53"/>
      <c r="E354" s="205"/>
      <c r="F354" s="205"/>
      <c r="G354" s="205"/>
      <c r="H354" s="205"/>
    </row>
    <row r="355" spans="3:8" ht="12.75">
      <c r="C355" s="53"/>
      <c r="D355" s="53"/>
      <c r="E355" s="205"/>
      <c r="F355" s="205"/>
      <c r="G355" s="205"/>
      <c r="H355" s="205"/>
    </row>
    <row r="356" spans="3:8" ht="12.75">
      <c r="C356" s="53"/>
      <c r="D356" s="53"/>
      <c r="E356" s="205"/>
      <c r="F356" s="205"/>
      <c r="G356" s="205"/>
      <c r="H356" s="205"/>
    </row>
    <row r="357" spans="3:8" ht="12.75">
      <c r="C357" s="53"/>
      <c r="D357" s="53"/>
      <c r="E357" s="205"/>
      <c r="F357" s="205"/>
      <c r="G357" s="205"/>
      <c r="H357" s="205"/>
    </row>
    <row r="358" spans="3:8" ht="12.75">
      <c r="C358" s="53"/>
      <c r="D358" s="53"/>
      <c r="E358" s="205"/>
      <c r="F358" s="205"/>
      <c r="G358" s="205"/>
      <c r="H358" s="205"/>
    </row>
    <row r="359" spans="3:8" ht="12.75">
      <c r="C359" s="53"/>
      <c r="D359" s="53"/>
      <c r="E359" s="205"/>
      <c r="F359" s="205"/>
      <c r="G359" s="205"/>
      <c r="H359" s="205"/>
    </row>
    <row r="360" spans="3:8" ht="12.75">
      <c r="C360" s="53"/>
      <c r="D360" s="53"/>
      <c r="E360" s="205"/>
      <c r="F360" s="205"/>
      <c r="G360" s="205"/>
      <c r="H360" s="205"/>
    </row>
    <row r="361" spans="3:8" ht="12.75">
      <c r="C361" s="53"/>
      <c r="D361" s="53"/>
      <c r="E361" s="205"/>
      <c r="F361" s="205"/>
      <c r="G361" s="205"/>
      <c r="H361" s="205"/>
    </row>
    <row r="362" spans="3:8" ht="12.75">
      <c r="C362" s="53"/>
      <c r="D362" s="53"/>
      <c r="E362" s="205"/>
      <c r="F362" s="205"/>
      <c r="G362" s="205"/>
      <c r="H362" s="205"/>
    </row>
    <row r="363" spans="3:8" ht="12.75">
      <c r="C363" s="53"/>
      <c r="D363" s="53"/>
      <c r="E363" s="205"/>
      <c r="F363" s="205"/>
      <c r="G363" s="205"/>
      <c r="H363" s="205"/>
    </row>
    <row r="364" spans="3:8" ht="12.75">
      <c r="C364" s="53"/>
      <c r="D364" s="53"/>
      <c r="E364" s="205"/>
      <c r="F364" s="205"/>
      <c r="G364" s="205"/>
      <c r="H364" s="205"/>
    </row>
    <row r="365" spans="3:8" ht="12.75">
      <c r="C365" s="53"/>
      <c r="D365" s="53"/>
      <c r="E365" s="205"/>
      <c r="F365" s="205"/>
      <c r="G365" s="205"/>
      <c r="H365" s="205"/>
    </row>
    <row r="366" spans="3:8" ht="12.75">
      <c r="C366" s="53"/>
      <c r="D366" s="53"/>
      <c r="E366" s="205"/>
      <c r="F366" s="205"/>
      <c r="G366" s="205"/>
      <c r="H366" s="205"/>
    </row>
    <row r="367" spans="3:8" ht="12.75">
      <c r="C367" s="53"/>
      <c r="D367" s="53"/>
      <c r="E367" s="205"/>
      <c r="F367" s="205"/>
      <c r="G367" s="205"/>
      <c r="H367" s="205"/>
    </row>
    <row r="368" spans="3:8" ht="12.75">
      <c r="C368" s="53"/>
      <c r="D368" s="53"/>
      <c r="E368" s="205"/>
      <c r="F368" s="205"/>
      <c r="G368" s="205"/>
      <c r="H368" s="205"/>
    </row>
    <row r="369" spans="3:8" ht="12.75">
      <c r="C369" s="53"/>
      <c r="D369" s="53"/>
      <c r="E369" s="205"/>
      <c r="F369" s="205"/>
      <c r="G369" s="205"/>
      <c r="H369" s="205"/>
    </row>
    <row r="370" spans="3:8" ht="12.75">
      <c r="C370" s="53"/>
      <c r="D370" s="53"/>
      <c r="E370" s="205"/>
      <c r="F370" s="205"/>
      <c r="G370" s="205"/>
      <c r="H370" s="205"/>
    </row>
    <row r="371" spans="3:8" ht="12.75">
      <c r="C371" s="53"/>
      <c r="D371" s="53"/>
      <c r="E371" s="205"/>
      <c r="F371" s="205"/>
      <c r="G371" s="205"/>
      <c r="H371" s="205"/>
    </row>
    <row r="372" spans="3:8" ht="12.75">
      <c r="C372" s="53"/>
      <c r="D372" s="53"/>
      <c r="E372" s="205"/>
      <c r="F372" s="205"/>
      <c r="G372" s="205"/>
      <c r="H372" s="205"/>
    </row>
    <row r="373" spans="3:8" ht="12.75">
      <c r="C373" s="53"/>
      <c r="D373" s="53"/>
      <c r="E373" s="205"/>
      <c r="F373" s="205"/>
      <c r="G373" s="205"/>
      <c r="H373" s="205"/>
    </row>
    <row r="374" spans="3:8" ht="12.75">
      <c r="C374" s="53"/>
      <c r="D374" s="53"/>
      <c r="E374" s="205"/>
      <c r="F374" s="205"/>
      <c r="G374" s="205"/>
      <c r="H374" s="205"/>
    </row>
    <row r="375" spans="3:8" ht="12.75">
      <c r="C375" s="53"/>
      <c r="D375" s="53"/>
      <c r="E375" s="205"/>
      <c r="F375" s="205"/>
      <c r="G375" s="205"/>
      <c r="H375" s="205"/>
    </row>
    <row r="376" spans="3:8" ht="12.75">
      <c r="C376" s="53"/>
      <c r="D376" s="53"/>
      <c r="E376" s="205"/>
      <c r="F376" s="205"/>
      <c r="G376" s="205"/>
      <c r="H376" s="205"/>
    </row>
    <row r="377" spans="3:8" ht="12.75">
      <c r="C377" s="53"/>
      <c r="D377" s="53"/>
      <c r="E377" s="205"/>
      <c r="F377" s="205"/>
      <c r="G377" s="205"/>
      <c r="H377" s="205"/>
    </row>
    <row r="378" spans="3:8" ht="12.75">
      <c r="C378" s="53"/>
      <c r="D378" s="53"/>
      <c r="E378" s="205"/>
      <c r="F378" s="205"/>
      <c r="G378" s="205"/>
      <c r="H378" s="205"/>
    </row>
    <row r="379" spans="3:8" ht="12.75">
      <c r="C379" s="53"/>
      <c r="D379" s="53"/>
      <c r="E379" s="205"/>
      <c r="F379" s="205"/>
      <c r="G379" s="205"/>
      <c r="H379" s="205"/>
    </row>
    <row r="380" spans="3:8" ht="12.75">
      <c r="C380" s="53"/>
      <c r="D380" s="53"/>
      <c r="E380" s="205"/>
      <c r="F380" s="205"/>
      <c r="G380" s="205"/>
      <c r="H380" s="205"/>
    </row>
    <row r="381" spans="3:8" ht="12.75">
      <c r="C381" s="53"/>
      <c r="D381" s="53"/>
      <c r="E381" s="205"/>
      <c r="F381" s="205"/>
      <c r="G381" s="205"/>
      <c r="H381" s="205"/>
    </row>
    <row r="382" spans="3:8" ht="12.75">
      <c r="C382" s="53"/>
      <c r="D382" s="53"/>
      <c r="E382" s="205"/>
      <c r="F382" s="205"/>
      <c r="G382" s="205"/>
      <c r="H382" s="205"/>
    </row>
    <row r="383" spans="3:8" ht="12.75">
      <c r="C383" s="53"/>
      <c r="D383" s="53"/>
      <c r="E383" s="205"/>
      <c r="F383" s="205"/>
      <c r="G383" s="205"/>
      <c r="H383" s="205"/>
    </row>
    <row r="384" spans="3:8" ht="12.75">
      <c r="C384" s="53"/>
      <c r="D384" s="53"/>
      <c r="E384" s="205"/>
      <c r="F384" s="205"/>
      <c r="G384" s="205"/>
      <c r="H384" s="205"/>
    </row>
    <row r="385" spans="3:8" ht="12.75">
      <c r="C385" s="53"/>
      <c r="D385" s="53"/>
      <c r="E385" s="205"/>
      <c r="F385" s="205"/>
      <c r="G385" s="205"/>
      <c r="H385" s="205"/>
    </row>
    <row r="386" spans="3:8" ht="12.75">
      <c r="C386" s="53"/>
      <c r="D386" s="53"/>
      <c r="E386" s="205"/>
      <c r="F386" s="205"/>
      <c r="G386" s="205"/>
      <c r="H386" s="205"/>
    </row>
    <row r="387" spans="3:8" ht="12.75">
      <c r="C387" s="53"/>
      <c r="D387" s="53"/>
      <c r="E387" s="205"/>
      <c r="F387" s="205"/>
      <c r="G387" s="205"/>
      <c r="H387" s="205"/>
    </row>
    <row r="388" spans="3:8" ht="12.75">
      <c r="C388" s="53"/>
      <c r="D388" s="53"/>
      <c r="E388" s="205"/>
      <c r="F388" s="205"/>
      <c r="G388" s="205"/>
      <c r="H388" s="205"/>
    </row>
    <row r="389" spans="3:8" ht="12.75">
      <c r="C389" s="53"/>
      <c r="D389" s="53"/>
      <c r="E389" s="205"/>
      <c r="F389" s="205"/>
      <c r="G389" s="205"/>
      <c r="H389" s="205"/>
    </row>
    <row r="390" spans="3:8" ht="12.75">
      <c r="C390" s="53"/>
      <c r="D390" s="53"/>
      <c r="E390" s="205"/>
      <c r="F390" s="205"/>
      <c r="G390" s="205"/>
      <c r="H390" s="205"/>
    </row>
    <row r="391" spans="3:8" ht="12.75">
      <c r="C391" s="53"/>
      <c r="D391" s="53"/>
      <c r="E391" s="205"/>
      <c r="F391" s="205"/>
      <c r="G391" s="205"/>
      <c r="H391" s="205"/>
    </row>
    <row r="392" spans="3:8" ht="12.75">
      <c r="C392" s="53"/>
      <c r="D392" s="53"/>
      <c r="E392" s="205"/>
      <c r="F392" s="205"/>
      <c r="G392" s="205"/>
      <c r="H392" s="205"/>
    </row>
    <row r="393" spans="3:8" ht="12.75">
      <c r="C393" s="53"/>
      <c r="D393" s="53"/>
      <c r="E393" s="205"/>
      <c r="F393" s="205"/>
      <c r="G393" s="205"/>
      <c r="H393" s="205"/>
    </row>
    <row r="394" spans="3:8" ht="12.75">
      <c r="C394" s="53"/>
      <c r="D394" s="53"/>
      <c r="E394" s="205"/>
      <c r="F394" s="205"/>
      <c r="G394" s="205"/>
      <c r="H394" s="205"/>
    </row>
    <row r="395" spans="3:8" ht="12.75">
      <c r="C395" s="53"/>
      <c r="D395" s="53"/>
      <c r="E395" s="205"/>
      <c r="F395" s="205"/>
      <c r="G395" s="205"/>
      <c r="H395" s="205"/>
    </row>
    <row r="396" spans="3:8" ht="12.75">
      <c r="C396" s="53"/>
      <c r="D396" s="53"/>
      <c r="E396" s="205"/>
      <c r="F396" s="205"/>
      <c r="G396" s="205"/>
      <c r="H396" s="205"/>
    </row>
    <row r="397" spans="3:8" ht="12.75">
      <c r="C397" s="53"/>
      <c r="D397" s="53"/>
      <c r="E397" s="205"/>
      <c r="F397" s="205"/>
      <c r="G397" s="205"/>
      <c r="H397" s="205"/>
    </row>
    <row r="398" spans="3:8" ht="12.75">
      <c r="C398" s="53"/>
      <c r="D398" s="53"/>
      <c r="E398" s="205"/>
      <c r="F398" s="205"/>
      <c r="G398" s="205"/>
      <c r="H398" s="205"/>
    </row>
    <row r="399" spans="3:8" ht="12.75">
      <c r="C399" s="53"/>
      <c r="D399" s="53"/>
      <c r="E399" s="205"/>
      <c r="F399" s="205"/>
      <c r="G399" s="205"/>
      <c r="H399" s="205"/>
    </row>
    <row r="400" spans="3:8" ht="12.75">
      <c r="C400" s="53"/>
      <c r="D400" s="53"/>
      <c r="E400" s="205"/>
      <c r="F400" s="205"/>
      <c r="G400" s="205"/>
      <c r="H400" s="205"/>
    </row>
    <row r="401" spans="3:8" ht="12.75">
      <c r="C401" s="53"/>
      <c r="D401" s="53"/>
      <c r="E401" s="205"/>
      <c r="F401" s="205"/>
      <c r="G401" s="205"/>
      <c r="H401" s="205"/>
    </row>
    <row r="402" spans="3:8" ht="12.75">
      <c r="C402" s="53"/>
      <c r="D402" s="53"/>
      <c r="E402" s="205"/>
      <c r="F402" s="205"/>
      <c r="G402" s="205"/>
      <c r="H402" s="205"/>
    </row>
    <row r="403" spans="3:8" ht="12.75">
      <c r="C403" s="53"/>
      <c r="D403" s="53"/>
      <c r="E403" s="205"/>
      <c r="F403" s="205"/>
      <c r="G403" s="205"/>
      <c r="H403" s="205"/>
    </row>
    <row r="404" spans="3:8" ht="12.75">
      <c r="C404" s="53"/>
      <c r="D404" s="53"/>
      <c r="E404" s="205"/>
      <c r="F404" s="205"/>
      <c r="G404" s="205"/>
      <c r="H404" s="205"/>
    </row>
    <row r="405" spans="3:8" ht="12.75">
      <c r="C405" s="53"/>
      <c r="D405" s="53"/>
      <c r="E405" s="205"/>
      <c r="F405" s="205"/>
      <c r="G405" s="205"/>
      <c r="H405" s="205"/>
    </row>
    <row r="406" spans="3:8" ht="12.75">
      <c r="C406" s="53"/>
      <c r="D406" s="53"/>
      <c r="E406" s="205"/>
      <c r="F406" s="205"/>
      <c r="G406" s="205"/>
      <c r="H406" s="205"/>
    </row>
    <row r="407" spans="3:8" ht="12.75">
      <c r="C407" s="53"/>
      <c r="D407" s="53"/>
      <c r="E407" s="205"/>
      <c r="F407" s="205"/>
      <c r="G407" s="205"/>
      <c r="H407" s="205"/>
    </row>
    <row r="408" spans="3:8" ht="12.75">
      <c r="C408" s="53"/>
      <c r="D408" s="53"/>
      <c r="E408" s="205"/>
      <c r="F408" s="205"/>
      <c r="G408" s="205"/>
      <c r="H408" s="205"/>
    </row>
    <row r="409" spans="3:8" ht="12.75">
      <c r="C409" s="53"/>
      <c r="D409" s="53"/>
      <c r="E409" s="205"/>
      <c r="F409" s="205"/>
      <c r="G409" s="205"/>
      <c r="H409" s="205"/>
    </row>
    <row r="410" spans="3:8" ht="12.75">
      <c r="C410" s="53"/>
      <c r="D410" s="53"/>
      <c r="E410" s="205"/>
      <c r="F410" s="205"/>
      <c r="G410" s="205"/>
      <c r="H410" s="205"/>
    </row>
    <row r="411" spans="3:8" ht="12.75">
      <c r="C411" s="53"/>
      <c r="D411" s="53"/>
      <c r="E411" s="205"/>
      <c r="F411" s="205"/>
      <c r="G411" s="205"/>
      <c r="H411" s="205"/>
    </row>
    <row r="412" spans="3:8" ht="12.75">
      <c r="C412" s="53"/>
      <c r="D412" s="53"/>
      <c r="E412" s="205"/>
      <c r="F412" s="205"/>
      <c r="G412" s="205"/>
      <c r="H412" s="205"/>
    </row>
    <row r="413" spans="3:8" ht="12.75">
      <c r="C413" s="53"/>
      <c r="D413" s="53"/>
      <c r="E413" s="205"/>
      <c r="F413" s="205"/>
      <c r="G413" s="205"/>
      <c r="H413" s="205"/>
    </row>
    <row r="414" spans="3:8" ht="12.75">
      <c r="C414" s="53"/>
      <c r="D414" s="53"/>
      <c r="E414" s="205"/>
      <c r="F414" s="205"/>
      <c r="G414" s="205"/>
      <c r="H414" s="205"/>
    </row>
    <row r="415" spans="3:8" ht="12.75">
      <c r="C415" s="53"/>
      <c r="D415" s="53"/>
      <c r="E415" s="205"/>
      <c r="F415" s="205"/>
      <c r="G415" s="205"/>
      <c r="H415" s="205"/>
    </row>
    <row r="416" spans="3:8" ht="12.75">
      <c r="C416" s="53"/>
      <c r="D416" s="53"/>
      <c r="E416" s="205"/>
      <c r="F416" s="205"/>
      <c r="G416" s="205"/>
      <c r="H416" s="205"/>
    </row>
    <row r="417" spans="3:8" ht="12.75">
      <c r="C417" s="53"/>
      <c r="D417" s="53"/>
      <c r="E417" s="205"/>
      <c r="F417" s="205"/>
      <c r="G417" s="205"/>
      <c r="H417" s="205"/>
    </row>
    <row r="418" spans="3:8" ht="12.75">
      <c r="C418" s="53"/>
      <c r="D418" s="53"/>
      <c r="E418" s="205"/>
      <c r="F418" s="205"/>
      <c r="G418" s="205"/>
      <c r="H418" s="205"/>
    </row>
    <row r="419" spans="3:8" ht="12.75">
      <c r="C419" s="53"/>
      <c r="D419" s="53"/>
      <c r="E419" s="205"/>
      <c r="F419" s="205"/>
      <c r="G419" s="205"/>
      <c r="H419" s="205"/>
    </row>
    <row r="420" spans="3:8" ht="12.75">
      <c r="C420" s="53"/>
      <c r="D420" s="53"/>
      <c r="E420" s="205"/>
      <c r="F420" s="205"/>
      <c r="G420" s="205"/>
      <c r="H420" s="205"/>
    </row>
    <row r="421" spans="3:8" ht="12.75">
      <c r="C421" s="53"/>
      <c r="D421" s="53"/>
      <c r="E421" s="205"/>
      <c r="F421" s="205"/>
      <c r="G421" s="205"/>
      <c r="H421" s="205"/>
    </row>
    <row r="422" spans="3:8" ht="12.75">
      <c r="C422" s="53"/>
      <c r="D422" s="53"/>
      <c r="E422" s="205"/>
      <c r="F422" s="205"/>
      <c r="G422" s="205"/>
      <c r="H422" s="205"/>
    </row>
    <row r="423" spans="3:8" ht="12.75">
      <c r="C423" s="53"/>
      <c r="D423" s="53"/>
      <c r="E423" s="205"/>
      <c r="F423" s="205"/>
      <c r="G423" s="205"/>
      <c r="H423" s="205"/>
    </row>
    <row r="424" spans="3:8" ht="12.75">
      <c r="C424" s="53"/>
      <c r="D424" s="53"/>
      <c r="E424" s="205"/>
      <c r="F424" s="205"/>
      <c r="G424" s="205"/>
      <c r="H424" s="205"/>
    </row>
    <row r="425" spans="3:8" ht="12.75">
      <c r="C425" s="53"/>
      <c r="D425" s="53"/>
      <c r="E425" s="205"/>
      <c r="F425" s="205"/>
      <c r="G425" s="205"/>
      <c r="H425" s="205"/>
    </row>
    <row r="426" spans="3:8" ht="12.75">
      <c r="C426" s="53"/>
      <c r="D426" s="53"/>
      <c r="E426" s="205"/>
      <c r="F426" s="205"/>
      <c r="G426" s="205"/>
      <c r="H426" s="205"/>
    </row>
    <row r="427" spans="3:8" ht="12.75">
      <c r="C427" s="53"/>
      <c r="D427" s="53"/>
      <c r="E427" s="205"/>
      <c r="F427" s="205"/>
      <c r="G427" s="205"/>
      <c r="H427" s="205"/>
    </row>
    <row r="428" spans="3:8" ht="12.75">
      <c r="C428" s="53"/>
      <c r="D428" s="53"/>
      <c r="E428" s="205"/>
      <c r="F428" s="205"/>
      <c r="G428" s="205"/>
      <c r="H428" s="205"/>
    </row>
    <row r="429" spans="3:8" ht="12.75">
      <c r="C429" s="53"/>
      <c r="D429" s="53"/>
      <c r="E429" s="205"/>
      <c r="F429" s="205"/>
      <c r="G429" s="205"/>
      <c r="H429" s="205"/>
    </row>
    <row r="430" spans="3:8" ht="12.75">
      <c r="C430" s="53"/>
      <c r="D430" s="53"/>
      <c r="E430" s="205"/>
      <c r="F430" s="205"/>
      <c r="G430" s="205"/>
      <c r="H430" s="205"/>
    </row>
    <row r="431" spans="3:8" ht="12.75">
      <c r="C431" s="53"/>
      <c r="D431" s="53"/>
      <c r="E431" s="205"/>
      <c r="F431" s="205"/>
      <c r="G431" s="205"/>
      <c r="H431" s="205"/>
    </row>
    <row r="432" spans="3:8" ht="12.75">
      <c r="C432" s="53"/>
      <c r="D432" s="53"/>
      <c r="E432" s="205"/>
      <c r="F432" s="205"/>
      <c r="G432" s="205"/>
      <c r="H432" s="205"/>
    </row>
    <row r="433" spans="3:8" ht="12.75">
      <c r="C433" s="53"/>
      <c r="D433" s="53"/>
      <c r="E433" s="205"/>
      <c r="F433" s="205"/>
      <c r="G433" s="205"/>
      <c r="H433" s="205"/>
    </row>
    <row r="434" spans="3:8" ht="12.75">
      <c r="C434" s="53"/>
      <c r="D434" s="53"/>
      <c r="E434" s="205"/>
      <c r="F434" s="205"/>
      <c r="G434" s="205"/>
      <c r="H434" s="205"/>
    </row>
    <row r="435" spans="3:8" ht="12.75">
      <c r="C435" s="53"/>
      <c r="D435" s="53"/>
      <c r="E435" s="205"/>
      <c r="F435" s="205"/>
      <c r="G435" s="205"/>
      <c r="H435" s="205"/>
    </row>
    <row r="436" spans="3:8" ht="12.75">
      <c r="C436" s="53"/>
      <c r="D436" s="53"/>
      <c r="E436" s="205"/>
      <c r="F436" s="205"/>
      <c r="G436" s="205"/>
      <c r="H436" s="205"/>
    </row>
    <row r="437" spans="3:8" ht="12.75">
      <c r="C437" s="53"/>
      <c r="D437" s="53"/>
      <c r="E437" s="205"/>
      <c r="F437" s="205"/>
      <c r="G437" s="205"/>
      <c r="H437" s="205"/>
    </row>
    <row r="438" spans="3:8" ht="12.75">
      <c r="C438" s="53"/>
      <c r="D438" s="53"/>
      <c r="E438" s="205"/>
      <c r="F438" s="205"/>
      <c r="G438" s="205"/>
      <c r="H438" s="205"/>
    </row>
    <row r="439" spans="3:8" ht="12.75">
      <c r="C439" s="53"/>
      <c r="D439" s="53"/>
      <c r="E439" s="205"/>
      <c r="F439" s="205"/>
      <c r="G439" s="205"/>
      <c r="H439" s="205"/>
    </row>
    <row r="440" spans="3:8" ht="12.75">
      <c r="C440" s="53"/>
      <c r="D440" s="53"/>
      <c r="E440" s="205"/>
      <c r="F440" s="205"/>
      <c r="G440" s="205"/>
      <c r="H440" s="205"/>
    </row>
    <row r="441" spans="3:8" ht="12.75">
      <c r="C441" s="53"/>
      <c r="D441" s="53"/>
      <c r="E441" s="205"/>
      <c r="F441" s="205"/>
      <c r="G441" s="205"/>
      <c r="H441" s="205"/>
    </row>
    <row r="442" spans="3:8" ht="12.75">
      <c r="C442" s="53"/>
      <c r="D442" s="53"/>
      <c r="E442" s="205"/>
      <c r="F442" s="205"/>
      <c r="G442" s="205"/>
      <c r="H442" s="205"/>
    </row>
    <row r="443" spans="3:8" ht="12.75">
      <c r="C443" s="53"/>
      <c r="D443" s="53"/>
      <c r="E443" s="205"/>
      <c r="F443" s="205"/>
      <c r="G443" s="205"/>
      <c r="H443" s="205"/>
    </row>
    <row r="444" spans="3:8" ht="12.75">
      <c r="C444" s="53"/>
      <c r="D444" s="53"/>
      <c r="E444" s="205"/>
      <c r="F444" s="205"/>
      <c r="G444" s="205"/>
      <c r="H444" s="205"/>
    </row>
    <row r="445" spans="3:8" ht="12.75">
      <c r="C445" s="53"/>
      <c r="D445" s="53"/>
      <c r="E445" s="205"/>
      <c r="F445" s="205"/>
      <c r="G445" s="205"/>
      <c r="H445" s="205"/>
    </row>
    <row r="446" spans="3:8" ht="12.75">
      <c r="C446" s="53"/>
      <c r="D446" s="53"/>
      <c r="E446" s="205"/>
      <c r="F446" s="205"/>
      <c r="G446" s="205"/>
      <c r="H446" s="205"/>
    </row>
    <row r="447" spans="3:8" ht="12.75">
      <c r="C447" s="53"/>
      <c r="D447" s="53"/>
      <c r="E447" s="205"/>
      <c r="F447" s="205"/>
      <c r="G447" s="205"/>
      <c r="H447" s="205"/>
    </row>
    <row r="448" spans="3:8" ht="12.75">
      <c r="C448" s="53"/>
      <c r="D448" s="53"/>
      <c r="E448" s="205"/>
      <c r="F448" s="205"/>
      <c r="G448" s="205"/>
      <c r="H448" s="205"/>
    </row>
    <row r="449" spans="3:8" ht="12.75">
      <c r="C449" s="53"/>
      <c r="D449" s="53"/>
      <c r="E449" s="205"/>
      <c r="F449" s="205"/>
      <c r="G449" s="205"/>
      <c r="H449" s="205"/>
    </row>
    <row r="450" spans="3:8" ht="12.75">
      <c r="C450" s="53"/>
      <c r="D450" s="53"/>
      <c r="E450" s="205"/>
      <c r="F450" s="205"/>
      <c r="G450" s="205"/>
      <c r="H450" s="205"/>
    </row>
    <row r="451" spans="3:8" ht="12.75">
      <c r="C451" s="53"/>
      <c r="D451" s="53"/>
      <c r="E451" s="205"/>
      <c r="F451" s="205"/>
      <c r="G451" s="205"/>
      <c r="H451" s="205"/>
    </row>
    <row r="452" spans="3:8" ht="12.75">
      <c r="C452" s="53"/>
      <c r="D452" s="53"/>
      <c r="E452" s="205"/>
      <c r="F452" s="205"/>
      <c r="G452" s="205"/>
      <c r="H452" s="205"/>
    </row>
    <row r="453" spans="3:8" ht="12.75">
      <c r="C453" s="53"/>
      <c r="D453" s="53"/>
      <c r="E453" s="205"/>
      <c r="F453" s="205"/>
      <c r="G453" s="205"/>
      <c r="H453" s="205"/>
    </row>
    <row r="454" spans="3:8" ht="12.75">
      <c r="C454" s="53"/>
      <c r="D454" s="53"/>
      <c r="E454" s="205"/>
      <c r="F454" s="205"/>
      <c r="G454" s="205"/>
      <c r="H454" s="205"/>
    </row>
    <row r="455" spans="3:8" ht="12.75">
      <c r="C455" s="53"/>
      <c r="D455" s="53"/>
      <c r="E455" s="205"/>
      <c r="F455" s="205"/>
      <c r="G455" s="205"/>
      <c r="H455" s="205"/>
    </row>
    <row r="456" spans="3:8" ht="12.75">
      <c r="C456" s="53"/>
      <c r="D456" s="53"/>
      <c r="E456" s="205"/>
      <c r="F456" s="205"/>
      <c r="G456" s="205"/>
      <c r="H456" s="205"/>
    </row>
    <row r="457" spans="3:8" ht="12.75">
      <c r="C457" s="53"/>
      <c r="D457" s="53"/>
      <c r="E457" s="205"/>
      <c r="F457" s="205"/>
      <c r="G457" s="205"/>
      <c r="H457" s="205"/>
    </row>
    <row r="458" spans="3:8" ht="12.75">
      <c r="C458" s="53"/>
      <c r="D458" s="53"/>
      <c r="E458" s="205"/>
      <c r="F458" s="205"/>
      <c r="G458" s="205"/>
      <c r="H458" s="205"/>
    </row>
    <row r="459" spans="3:8" ht="12.75">
      <c r="C459" s="53"/>
      <c r="D459" s="53"/>
      <c r="E459" s="205"/>
      <c r="F459" s="205"/>
      <c r="G459" s="205"/>
      <c r="H459" s="205"/>
    </row>
    <row r="460" spans="3:8" ht="12.75">
      <c r="C460" s="53"/>
      <c r="D460" s="53"/>
      <c r="E460" s="205"/>
      <c r="F460" s="205"/>
      <c r="G460" s="205"/>
      <c r="H460" s="205"/>
    </row>
    <row r="461" spans="3:8" ht="12.75">
      <c r="C461" s="53"/>
      <c r="D461" s="53"/>
      <c r="E461" s="205"/>
      <c r="F461" s="205"/>
      <c r="G461" s="205"/>
      <c r="H461" s="205"/>
    </row>
    <row r="462" spans="3:8" ht="12.75">
      <c r="C462" s="53"/>
      <c r="D462" s="53"/>
      <c r="E462" s="205"/>
      <c r="F462" s="205"/>
      <c r="G462" s="205"/>
      <c r="H462" s="205"/>
    </row>
    <row r="463" spans="3:8" ht="12.75">
      <c r="C463" s="53"/>
      <c r="D463" s="53"/>
      <c r="E463" s="205"/>
      <c r="F463" s="205"/>
      <c r="G463" s="205"/>
      <c r="H463" s="205"/>
    </row>
    <row r="464" spans="3:8" ht="12.75">
      <c r="C464" s="53"/>
      <c r="D464" s="53"/>
      <c r="E464" s="205"/>
      <c r="F464" s="205"/>
      <c r="G464" s="205"/>
      <c r="H464" s="205"/>
    </row>
    <row r="465" spans="3:8" ht="12.75">
      <c r="C465" s="53"/>
      <c r="D465" s="53"/>
      <c r="E465" s="205"/>
      <c r="F465" s="205"/>
      <c r="G465" s="205"/>
      <c r="H465" s="205"/>
    </row>
    <row r="466" spans="3:8" ht="12.75">
      <c r="C466" s="53"/>
      <c r="D466" s="53"/>
      <c r="E466" s="205"/>
      <c r="F466" s="205"/>
      <c r="G466" s="205"/>
      <c r="H466" s="205"/>
    </row>
    <row r="467" spans="3:8" ht="12.75">
      <c r="C467" s="53"/>
      <c r="D467" s="53"/>
      <c r="E467" s="205"/>
      <c r="F467" s="205"/>
      <c r="G467" s="205"/>
      <c r="H467" s="205"/>
    </row>
    <row r="468" spans="3:8" ht="12.75">
      <c r="C468" s="53"/>
      <c r="D468" s="53"/>
      <c r="E468" s="205"/>
      <c r="F468" s="205"/>
      <c r="G468" s="205"/>
      <c r="H468" s="205"/>
    </row>
    <row r="469" spans="3:8" ht="12.75">
      <c r="C469" s="53"/>
      <c r="D469" s="53"/>
      <c r="E469" s="205"/>
      <c r="F469" s="205"/>
      <c r="G469" s="205"/>
      <c r="H469" s="205"/>
    </row>
    <row r="470" spans="3:8" ht="12.75">
      <c r="C470" s="53"/>
      <c r="D470" s="53"/>
      <c r="E470" s="205"/>
      <c r="F470" s="205"/>
      <c r="G470" s="205"/>
      <c r="H470" s="205"/>
    </row>
    <row r="471" spans="3:8" ht="12.75">
      <c r="C471" s="53"/>
      <c r="D471" s="53"/>
      <c r="E471" s="205"/>
      <c r="F471" s="205"/>
      <c r="G471" s="205"/>
      <c r="H471" s="205"/>
    </row>
    <row r="472" spans="3:8" ht="12.75">
      <c r="C472" s="53"/>
      <c r="D472" s="53"/>
      <c r="E472" s="205"/>
      <c r="F472" s="205"/>
      <c r="G472" s="205"/>
      <c r="H472" s="205"/>
    </row>
    <row r="473" spans="3:8" ht="12.75">
      <c r="C473" s="53"/>
      <c r="D473" s="53"/>
      <c r="E473" s="205"/>
      <c r="F473" s="205"/>
      <c r="G473" s="205"/>
      <c r="H473" s="205"/>
    </row>
    <row r="474" spans="3:8" ht="12.75">
      <c r="C474" s="53"/>
      <c r="D474" s="53"/>
      <c r="E474" s="205"/>
      <c r="F474" s="205"/>
      <c r="G474" s="205"/>
      <c r="H474" s="205"/>
    </row>
    <row r="475" spans="3:8" ht="12.75">
      <c r="C475" s="53"/>
      <c r="D475" s="53"/>
      <c r="E475" s="205"/>
      <c r="F475" s="205"/>
      <c r="G475" s="205"/>
      <c r="H475" s="205"/>
    </row>
    <row r="476" spans="3:8" ht="12.75">
      <c r="C476" s="53"/>
      <c r="D476" s="53"/>
      <c r="E476" s="205"/>
      <c r="F476" s="205"/>
      <c r="G476" s="205"/>
      <c r="H476" s="205"/>
    </row>
    <row r="477" spans="3:8" ht="12.75">
      <c r="C477" s="53"/>
      <c r="D477" s="53"/>
      <c r="E477" s="205"/>
      <c r="F477" s="205"/>
      <c r="G477" s="205"/>
      <c r="H477" s="205"/>
    </row>
    <row r="478" spans="3:8" ht="12.75">
      <c r="C478" s="53"/>
      <c r="D478" s="53"/>
      <c r="E478" s="205"/>
      <c r="F478" s="205"/>
      <c r="G478" s="205"/>
      <c r="H478" s="205"/>
    </row>
    <row r="479" spans="3:8" ht="12.75">
      <c r="C479" s="53"/>
      <c r="D479" s="53"/>
      <c r="E479" s="205"/>
      <c r="F479" s="205"/>
      <c r="G479" s="205"/>
      <c r="H479" s="205"/>
    </row>
    <row r="480" spans="3:8" ht="12.75">
      <c r="C480" s="53"/>
      <c r="D480" s="53"/>
      <c r="E480" s="205"/>
      <c r="F480" s="205"/>
      <c r="G480" s="205"/>
      <c r="H480" s="205"/>
    </row>
    <row r="481" spans="3:8" ht="12.75">
      <c r="C481" s="53"/>
      <c r="D481" s="53"/>
      <c r="E481" s="205"/>
      <c r="F481" s="205"/>
      <c r="G481" s="205"/>
      <c r="H481" s="205"/>
    </row>
    <row r="482" spans="3:8" ht="12.75">
      <c r="C482" s="53"/>
      <c r="D482" s="53"/>
      <c r="E482" s="205"/>
      <c r="F482" s="205"/>
      <c r="G482" s="205"/>
      <c r="H482" s="205"/>
    </row>
    <row r="483" spans="3:8" ht="12.75">
      <c r="C483" s="53"/>
      <c r="D483" s="53"/>
      <c r="E483" s="205"/>
      <c r="F483" s="205"/>
      <c r="G483" s="205"/>
      <c r="H483" s="205"/>
    </row>
    <row r="484" spans="3:8" ht="12.75">
      <c r="C484" s="53"/>
      <c r="D484" s="53"/>
      <c r="E484" s="205"/>
      <c r="F484" s="205"/>
      <c r="G484" s="205"/>
      <c r="H484" s="205"/>
    </row>
    <row r="485" spans="3:8" ht="12.75">
      <c r="C485" s="53"/>
      <c r="D485" s="53"/>
      <c r="E485" s="205"/>
      <c r="F485" s="205"/>
      <c r="G485" s="205"/>
      <c r="H485" s="205"/>
    </row>
    <row r="486" spans="3:8" ht="12.75">
      <c r="C486" s="53"/>
      <c r="D486" s="53"/>
      <c r="E486" s="205"/>
      <c r="F486" s="205"/>
      <c r="G486" s="205"/>
      <c r="H486" s="205"/>
    </row>
    <row r="487" spans="3:8" ht="12.75">
      <c r="C487" s="53"/>
      <c r="D487" s="53"/>
      <c r="E487" s="205"/>
      <c r="F487" s="205"/>
      <c r="G487" s="205"/>
      <c r="H487" s="205"/>
    </row>
    <row r="488" spans="3:8" ht="12.75">
      <c r="C488" s="53"/>
      <c r="D488" s="53"/>
      <c r="E488" s="205"/>
      <c r="F488" s="205"/>
      <c r="G488" s="205"/>
      <c r="H488" s="205"/>
    </row>
    <row r="489" spans="3:8" ht="12.75">
      <c r="C489" s="53"/>
      <c r="D489" s="53"/>
      <c r="E489" s="205"/>
      <c r="F489" s="205"/>
      <c r="G489" s="205"/>
      <c r="H489" s="205"/>
    </row>
    <row r="490" spans="3:8" ht="12.75">
      <c r="C490" s="53"/>
      <c r="D490" s="53"/>
      <c r="E490" s="205"/>
      <c r="F490" s="205"/>
      <c r="G490" s="205"/>
      <c r="H490" s="205"/>
    </row>
    <row r="491" spans="3:8" ht="12.75">
      <c r="C491" s="53"/>
      <c r="D491" s="53"/>
      <c r="E491" s="205"/>
      <c r="F491" s="205"/>
      <c r="G491" s="205"/>
      <c r="H491" s="205"/>
    </row>
    <row r="492" spans="3:8" ht="12.75">
      <c r="C492" s="53"/>
      <c r="D492" s="53"/>
      <c r="E492" s="205"/>
      <c r="F492" s="205"/>
      <c r="G492" s="205"/>
      <c r="H492" s="205"/>
    </row>
    <row r="493" spans="3:8" ht="12.75">
      <c r="C493" s="53"/>
      <c r="D493" s="53"/>
      <c r="E493" s="205"/>
      <c r="F493" s="205"/>
      <c r="G493" s="205"/>
      <c r="H493" s="205"/>
    </row>
    <row r="494" spans="3:8" ht="12.75">
      <c r="C494" s="53"/>
      <c r="D494" s="53"/>
      <c r="E494" s="205"/>
      <c r="F494" s="205"/>
      <c r="G494" s="205"/>
      <c r="H494" s="205"/>
    </row>
    <row r="495" spans="3:8" ht="12.75">
      <c r="C495" s="53"/>
      <c r="D495" s="53"/>
      <c r="E495" s="205"/>
      <c r="F495" s="205"/>
      <c r="G495" s="205"/>
      <c r="H495" s="205"/>
    </row>
    <row r="496" spans="3:8" ht="12.75">
      <c r="C496" s="53"/>
      <c r="D496" s="53"/>
      <c r="E496" s="205"/>
      <c r="F496" s="205"/>
      <c r="G496" s="205"/>
      <c r="H496" s="205"/>
    </row>
    <row r="497" spans="3:8" ht="12.75">
      <c r="C497" s="53"/>
      <c r="D497" s="53"/>
      <c r="E497" s="205"/>
      <c r="F497" s="205"/>
      <c r="G497" s="205"/>
      <c r="H497" s="205"/>
    </row>
    <row r="498" spans="3:8" ht="12.75">
      <c r="C498" s="53"/>
      <c r="D498" s="53"/>
      <c r="E498" s="205"/>
      <c r="F498" s="205"/>
      <c r="G498" s="205"/>
      <c r="H498" s="205"/>
    </row>
    <row r="499" spans="3:8" ht="12.75">
      <c r="C499" s="53"/>
      <c r="D499" s="53"/>
      <c r="E499" s="205"/>
      <c r="F499" s="205"/>
      <c r="G499" s="205"/>
      <c r="H499" s="205"/>
    </row>
    <row r="500" spans="3:8" ht="12.75">
      <c r="C500" s="53"/>
      <c r="D500" s="53"/>
      <c r="E500" s="205"/>
      <c r="F500" s="205"/>
      <c r="G500" s="205"/>
      <c r="H500" s="205"/>
    </row>
    <row r="501" spans="3:8" ht="12.75">
      <c r="C501" s="53"/>
      <c r="D501" s="53"/>
      <c r="E501" s="205"/>
      <c r="F501" s="205"/>
      <c r="G501" s="205"/>
      <c r="H501" s="205"/>
    </row>
    <row r="502" spans="3:8" ht="12.75">
      <c r="C502" s="53"/>
      <c r="D502" s="53"/>
      <c r="E502" s="205"/>
      <c r="F502" s="205"/>
      <c r="G502" s="205"/>
      <c r="H502" s="205"/>
    </row>
    <row r="503" spans="3:8" ht="12.75">
      <c r="C503" s="53"/>
      <c r="D503" s="53"/>
      <c r="E503" s="205"/>
      <c r="F503" s="205"/>
      <c r="G503" s="205"/>
      <c r="H503" s="205"/>
    </row>
    <row r="504" spans="3:8" ht="12.75">
      <c r="C504" s="53"/>
      <c r="D504" s="53"/>
      <c r="E504" s="205"/>
      <c r="F504" s="205"/>
      <c r="G504" s="205"/>
      <c r="H504" s="205"/>
    </row>
    <row r="505" spans="3:8" ht="12.75">
      <c r="C505" s="53"/>
      <c r="D505" s="53"/>
      <c r="E505" s="205"/>
      <c r="F505" s="205"/>
      <c r="G505" s="205"/>
      <c r="H505" s="205"/>
    </row>
    <row r="506" spans="3:8" ht="12.75">
      <c r="C506" s="53"/>
      <c r="D506" s="53"/>
      <c r="E506" s="205"/>
      <c r="F506" s="205"/>
      <c r="G506" s="205"/>
      <c r="H506" s="205"/>
    </row>
    <row r="507" spans="3:8" ht="12.75">
      <c r="C507" s="53"/>
      <c r="D507" s="53"/>
      <c r="E507" s="205"/>
      <c r="F507" s="205"/>
      <c r="G507" s="205"/>
      <c r="H507" s="205"/>
    </row>
    <row r="508" spans="3:8" ht="12.75">
      <c r="C508" s="53"/>
      <c r="D508" s="53"/>
      <c r="E508" s="205"/>
      <c r="F508" s="205"/>
      <c r="G508" s="205"/>
      <c r="H508" s="205"/>
    </row>
    <row r="509" spans="3:8" ht="12.75">
      <c r="C509" s="53"/>
      <c r="D509" s="53"/>
      <c r="E509" s="205"/>
      <c r="F509" s="205"/>
      <c r="G509" s="205"/>
      <c r="H509" s="205"/>
    </row>
    <row r="510" spans="3:8" ht="12.75">
      <c r="C510" s="53"/>
      <c r="D510" s="53"/>
      <c r="E510" s="205"/>
      <c r="F510" s="205"/>
      <c r="G510" s="205"/>
      <c r="H510" s="205"/>
    </row>
    <row r="511" spans="3:8" ht="12.75">
      <c r="C511" s="53"/>
      <c r="D511" s="53"/>
      <c r="E511" s="205"/>
      <c r="F511" s="205"/>
      <c r="G511" s="205"/>
      <c r="H511" s="205"/>
    </row>
    <row r="512" spans="3:8" ht="12.75">
      <c r="C512" s="53"/>
      <c r="D512" s="53"/>
      <c r="E512" s="205"/>
      <c r="F512" s="205"/>
      <c r="G512" s="205"/>
      <c r="H512" s="205"/>
    </row>
    <row r="513" spans="3:8" ht="12.75">
      <c r="C513" s="53"/>
      <c r="D513" s="53"/>
      <c r="E513" s="205"/>
      <c r="F513" s="205"/>
      <c r="G513" s="205"/>
      <c r="H513" s="205"/>
    </row>
    <row r="514" spans="3:8" ht="12.75">
      <c r="C514" s="53"/>
      <c r="D514" s="53"/>
      <c r="E514" s="205"/>
      <c r="F514" s="205"/>
      <c r="G514" s="205"/>
      <c r="H514" s="205"/>
    </row>
    <row r="515" spans="3:8" ht="12.75">
      <c r="C515" s="53"/>
      <c r="D515" s="53"/>
      <c r="E515" s="205"/>
      <c r="F515" s="205"/>
      <c r="G515" s="205"/>
      <c r="H515" s="205"/>
    </row>
    <row r="516" spans="3:8" ht="12.75">
      <c r="C516" s="53"/>
      <c r="D516" s="53"/>
      <c r="E516" s="205"/>
      <c r="F516" s="205"/>
      <c r="G516" s="205"/>
      <c r="H516" s="205"/>
    </row>
    <row r="517" spans="3:8" ht="12.75">
      <c r="C517" s="53"/>
      <c r="D517" s="53"/>
      <c r="E517" s="205"/>
      <c r="F517" s="205"/>
      <c r="G517" s="205"/>
      <c r="H517" s="205"/>
    </row>
    <row r="518" spans="3:8" ht="12.75">
      <c r="C518" s="53"/>
      <c r="D518" s="53"/>
      <c r="E518" s="205"/>
      <c r="F518" s="205"/>
      <c r="G518" s="205"/>
      <c r="H518" s="205"/>
    </row>
    <row r="519" spans="3:8" ht="12.75">
      <c r="C519" s="53"/>
      <c r="D519" s="53"/>
      <c r="E519" s="205"/>
      <c r="F519" s="205"/>
      <c r="G519" s="205"/>
      <c r="H519" s="205"/>
    </row>
    <row r="520" spans="3:8" ht="12.75">
      <c r="C520" s="53"/>
      <c r="D520" s="53"/>
      <c r="E520" s="205"/>
      <c r="F520" s="205"/>
      <c r="G520" s="205"/>
      <c r="H520" s="205"/>
    </row>
    <row r="521" spans="3:8" ht="12.75">
      <c r="C521" s="53"/>
      <c r="D521" s="53"/>
      <c r="E521" s="205"/>
      <c r="F521" s="205"/>
      <c r="G521" s="205"/>
      <c r="H521" s="205"/>
    </row>
    <row r="522" spans="3:8" ht="12.75">
      <c r="C522" s="53"/>
      <c r="D522" s="53"/>
      <c r="E522" s="205"/>
      <c r="F522" s="205"/>
      <c r="G522" s="205"/>
      <c r="H522" s="205"/>
    </row>
    <row r="523" spans="3:8" ht="12.75">
      <c r="C523" s="53"/>
      <c r="D523" s="53"/>
      <c r="E523" s="205"/>
      <c r="F523" s="205"/>
      <c r="G523" s="205"/>
      <c r="H523" s="205"/>
    </row>
    <row r="524" spans="3:8" ht="12.75">
      <c r="C524" s="53"/>
      <c r="D524" s="53"/>
      <c r="E524" s="205"/>
      <c r="F524" s="205"/>
      <c r="G524" s="205"/>
      <c r="H524" s="205"/>
    </row>
    <row r="525" spans="3:8" ht="12.75">
      <c r="C525" s="53"/>
      <c r="D525" s="53"/>
      <c r="E525" s="205"/>
      <c r="F525" s="205"/>
      <c r="G525" s="205"/>
      <c r="H525" s="205"/>
    </row>
    <row r="526" spans="3:8" ht="12.75">
      <c r="C526" s="53"/>
      <c r="D526" s="53"/>
      <c r="E526" s="205"/>
      <c r="F526" s="205"/>
      <c r="G526" s="205"/>
      <c r="H526" s="205"/>
    </row>
    <row r="527" spans="3:8" ht="12.75">
      <c r="C527" s="53"/>
      <c r="D527" s="53"/>
      <c r="E527" s="205"/>
      <c r="F527" s="205"/>
      <c r="G527" s="205"/>
      <c r="H527" s="205"/>
    </row>
    <row r="528" spans="3:8" ht="12.75">
      <c r="C528" s="53"/>
      <c r="D528" s="53"/>
      <c r="E528" s="205"/>
      <c r="F528" s="205"/>
      <c r="G528" s="205"/>
      <c r="H528" s="205"/>
    </row>
    <row r="529" spans="3:8" ht="12.75">
      <c r="C529" s="53"/>
      <c r="D529" s="53"/>
      <c r="E529" s="205"/>
      <c r="F529" s="205"/>
      <c r="G529" s="205"/>
      <c r="H529" s="205"/>
    </row>
    <row r="530" spans="3:8" ht="12.75">
      <c r="C530" s="53"/>
      <c r="D530" s="53"/>
      <c r="E530" s="205"/>
      <c r="F530" s="205"/>
      <c r="G530" s="205"/>
      <c r="H530" s="205"/>
    </row>
    <row r="531" spans="3:8" ht="12.75">
      <c r="C531" s="53"/>
      <c r="D531" s="53"/>
      <c r="E531" s="205"/>
      <c r="F531" s="205"/>
      <c r="G531" s="205"/>
      <c r="H531" s="205"/>
    </row>
    <row r="532" spans="3:8" ht="12.75">
      <c r="C532" s="53"/>
      <c r="D532" s="53"/>
      <c r="E532" s="205"/>
      <c r="F532" s="205"/>
      <c r="G532" s="205"/>
      <c r="H532" s="205"/>
    </row>
    <row r="533" spans="3:8" ht="12.75">
      <c r="C533" s="53"/>
      <c r="D533" s="53"/>
      <c r="E533" s="205"/>
      <c r="F533" s="205"/>
      <c r="G533" s="205"/>
      <c r="H533" s="205"/>
    </row>
    <row r="534" spans="3:8" ht="12.75">
      <c r="C534" s="53"/>
      <c r="D534" s="53"/>
      <c r="E534" s="205"/>
      <c r="F534" s="205"/>
      <c r="G534" s="205"/>
      <c r="H534" s="205"/>
    </row>
    <row r="535" spans="3:8" ht="12.75">
      <c r="C535" s="53"/>
      <c r="D535" s="53"/>
      <c r="E535" s="205"/>
      <c r="F535" s="205"/>
      <c r="G535" s="205"/>
      <c r="H535" s="205"/>
    </row>
    <row r="536" spans="3:8" ht="12.75">
      <c r="C536" s="53"/>
      <c r="D536" s="53"/>
      <c r="E536" s="205"/>
      <c r="F536" s="205"/>
      <c r="G536" s="205"/>
      <c r="H536" s="205"/>
    </row>
    <row r="537" spans="3:8" ht="12.75">
      <c r="C537" s="53"/>
      <c r="D537" s="53"/>
      <c r="E537" s="205"/>
      <c r="F537" s="205"/>
      <c r="G537" s="205"/>
      <c r="H537" s="205"/>
    </row>
    <row r="538" spans="3:8" ht="12.75">
      <c r="C538" s="53"/>
      <c r="D538" s="53"/>
      <c r="E538" s="205"/>
      <c r="F538" s="205"/>
      <c r="G538" s="205"/>
      <c r="H538" s="205"/>
    </row>
    <row r="539" spans="3:8" ht="12.75">
      <c r="C539" s="53"/>
      <c r="D539" s="53"/>
      <c r="E539" s="205"/>
      <c r="F539" s="205"/>
      <c r="G539" s="205"/>
      <c r="H539" s="205"/>
    </row>
    <row r="540" spans="3:8" ht="12.75">
      <c r="C540" s="53"/>
      <c r="D540" s="53"/>
      <c r="E540" s="205"/>
      <c r="F540" s="205"/>
      <c r="G540" s="205"/>
      <c r="H540" s="205"/>
    </row>
    <row r="541" spans="3:8" ht="12.75">
      <c r="C541" s="53"/>
      <c r="D541" s="53"/>
      <c r="E541" s="205"/>
      <c r="F541" s="205"/>
      <c r="G541" s="205"/>
      <c r="H541" s="205"/>
    </row>
    <row r="542" spans="3:8" ht="12.75">
      <c r="C542" s="53"/>
      <c r="D542" s="53"/>
      <c r="E542" s="205"/>
      <c r="F542" s="205"/>
      <c r="G542" s="205"/>
      <c r="H542" s="205"/>
    </row>
    <row r="543" spans="3:8" ht="12.75">
      <c r="C543" s="53"/>
      <c r="D543" s="53"/>
      <c r="E543" s="205"/>
      <c r="F543" s="205"/>
      <c r="G543" s="205"/>
      <c r="H543" s="205"/>
    </row>
    <row r="544" spans="3:8" ht="12.75">
      <c r="C544" s="53"/>
      <c r="D544" s="53"/>
      <c r="E544" s="205"/>
      <c r="F544" s="205"/>
      <c r="G544" s="205"/>
      <c r="H544" s="205"/>
    </row>
    <row r="545" spans="3:8" ht="12.75">
      <c r="C545" s="53"/>
      <c r="D545" s="53"/>
      <c r="E545" s="205"/>
      <c r="F545" s="205"/>
      <c r="G545" s="205"/>
      <c r="H545" s="205"/>
    </row>
    <row r="546" spans="3:8" ht="12.75">
      <c r="C546" s="53"/>
      <c r="D546" s="53"/>
      <c r="E546" s="205"/>
      <c r="F546" s="205"/>
      <c r="G546" s="205"/>
      <c r="H546" s="205"/>
    </row>
    <row r="547" spans="3:8" ht="12.75">
      <c r="C547" s="53"/>
      <c r="D547" s="53"/>
      <c r="E547" s="205"/>
      <c r="F547" s="205"/>
      <c r="G547" s="205"/>
      <c r="H547" s="205"/>
    </row>
    <row r="548" spans="3:8" ht="12.75">
      <c r="C548" s="53"/>
      <c r="D548" s="53"/>
      <c r="E548" s="205"/>
      <c r="F548" s="205"/>
      <c r="G548" s="205"/>
      <c r="H548" s="205"/>
    </row>
    <row r="549" spans="3:8" ht="12.75">
      <c r="C549" s="53"/>
      <c r="D549" s="53"/>
      <c r="E549" s="205"/>
      <c r="F549" s="205"/>
      <c r="G549" s="205"/>
      <c r="H549" s="205"/>
    </row>
    <row r="550" spans="3:8" ht="12.75">
      <c r="C550" s="53"/>
      <c r="D550" s="53"/>
      <c r="E550" s="205"/>
      <c r="F550" s="205"/>
      <c r="G550" s="205"/>
      <c r="H550" s="205"/>
    </row>
    <row r="551" spans="3:8" ht="12.75">
      <c r="C551" s="53"/>
      <c r="D551" s="53"/>
      <c r="E551" s="205"/>
      <c r="F551" s="205"/>
      <c r="G551" s="205"/>
      <c r="H551" s="205"/>
    </row>
    <row r="552" spans="3:8" ht="12.75">
      <c r="C552" s="53"/>
      <c r="D552" s="53"/>
      <c r="E552" s="205"/>
      <c r="F552" s="205"/>
      <c r="G552" s="205"/>
      <c r="H552" s="205"/>
    </row>
    <row r="553" spans="3:8" ht="12.75">
      <c r="C553" s="53"/>
      <c r="D553" s="53"/>
      <c r="E553" s="205"/>
      <c r="F553" s="205"/>
      <c r="G553" s="205"/>
      <c r="H553" s="205"/>
    </row>
    <row r="554" spans="3:8" ht="12.75">
      <c r="C554" s="53"/>
      <c r="D554" s="53"/>
      <c r="E554" s="205"/>
      <c r="F554" s="205"/>
      <c r="G554" s="205"/>
      <c r="H554" s="205"/>
    </row>
    <row r="555" spans="3:8" ht="12.75">
      <c r="C555" s="53"/>
      <c r="D555" s="53"/>
      <c r="E555" s="205"/>
      <c r="F555" s="205"/>
      <c r="G555" s="205"/>
      <c r="H555" s="205"/>
    </row>
    <row r="556" spans="3:8" ht="12.75">
      <c r="C556" s="53"/>
      <c r="D556" s="53"/>
      <c r="E556" s="205"/>
      <c r="F556" s="205"/>
      <c r="G556" s="205"/>
      <c r="H556" s="205"/>
    </row>
    <row r="557" spans="3:8" ht="12.75">
      <c r="C557" s="53"/>
      <c r="D557" s="53"/>
      <c r="E557" s="205"/>
      <c r="F557" s="205"/>
      <c r="G557" s="205"/>
      <c r="H557" s="205"/>
    </row>
    <row r="558" spans="3:8" ht="12.75">
      <c r="C558" s="53"/>
      <c r="D558" s="53"/>
      <c r="E558" s="205"/>
      <c r="F558" s="205"/>
      <c r="G558" s="205"/>
      <c r="H558" s="205"/>
    </row>
    <row r="559" spans="3:8" ht="12.75">
      <c r="C559" s="53"/>
      <c r="D559" s="53"/>
      <c r="E559" s="205"/>
      <c r="F559" s="205"/>
      <c r="G559" s="205"/>
      <c r="H559" s="205"/>
    </row>
    <row r="560" spans="3:8" ht="12.75">
      <c r="C560" s="53"/>
      <c r="D560" s="53"/>
      <c r="E560" s="205"/>
      <c r="F560" s="205"/>
      <c r="G560" s="205"/>
      <c r="H560" s="205"/>
    </row>
    <row r="561" spans="3:8" ht="12.75">
      <c r="C561" s="53"/>
      <c r="D561" s="53"/>
      <c r="E561" s="205"/>
      <c r="F561" s="205"/>
      <c r="G561" s="205"/>
      <c r="H561" s="205"/>
    </row>
    <row r="562" spans="3:8" ht="12.75">
      <c r="C562" s="53"/>
      <c r="D562" s="53"/>
      <c r="E562" s="205"/>
      <c r="F562" s="205"/>
      <c r="G562" s="205"/>
      <c r="H562" s="205"/>
    </row>
    <row r="563" spans="3:8" ht="12.75">
      <c r="C563" s="53"/>
      <c r="D563" s="53"/>
      <c r="E563" s="205"/>
      <c r="F563" s="205"/>
      <c r="G563" s="205"/>
      <c r="H563" s="205"/>
    </row>
    <row r="564" spans="3:8" ht="12.75">
      <c r="C564" s="53"/>
      <c r="D564" s="53"/>
      <c r="E564" s="205"/>
      <c r="F564" s="205"/>
      <c r="G564" s="205"/>
      <c r="H564" s="205"/>
    </row>
    <row r="565" spans="3:8" ht="12.75">
      <c r="C565" s="53"/>
      <c r="D565" s="53"/>
      <c r="E565" s="205"/>
      <c r="F565" s="205"/>
      <c r="G565" s="205"/>
      <c r="H565" s="205"/>
    </row>
    <row r="566" spans="3:8" ht="12.75">
      <c r="C566" s="53"/>
      <c r="D566" s="53"/>
      <c r="E566" s="205"/>
      <c r="F566" s="205"/>
      <c r="G566" s="205"/>
      <c r="H566" s="205"/>
    </row>
    <row r="567" spans="3:8" ht="12.75">
      <c r="C567" s="53"/>
      <c r="D567" s="53"/>
      <c r="E567" s="205"/>
      <c r="F567" s="205"/>
      <c r="G567" s="205"/>
      <c r="H567" s="205"/>
    </row>
    <row r="568" spans="3:8" ht="12.75">
      <c r="C568" s="53"/>
      <c r="D568" s="53"/>
      <c r="E568" s="205"/>
      <c r="F568" s="205"/>
      <c r="G568" s="205"/>
      <c r="H568" s="205"/>
    </row>
    <row r="569" spans="3:8" ht="12.75">
      <c r="C569" s="53"/>
      <c r="D569" s="53"/>
      <c r="E569" s="205"/>
      <c r="F569" s="205"/>
      <c r="G569" s="205"/>
      <c r="H569" s="205"/>
    </row>
    <row r="570" spans="3:8" ht="12.75">
      <c r="C570" s="53"/>
      <c r="D570" s="53"/>
      <c r="E570" s="205"/>
      <c r="F570" s="205"/>
      <c r="G570" s="205"/>
      <c r="H570" s="205"/>
    </row>
    <row r="571" spans="3:8" ht="12.75">
      <c r="C571" s="53"/>
      <c r="D571" s="53"/>
      <c r="E571" s="205"/>
      <c r="F571" s="205"/>
      <c r="G571" s="205"/>
      <c r="H571" s="205"/>
    </row>
    <row r="572" spans="3:8" ht="12.75">
      <c r="C572" s="53"/>
      <c r="D572" s="53"/>
      <c r="E572" s="205"/>
      <c r="F572" s="205"/>
      <c r="G572" s="205"/>
      <c r="H572" s="205"/>
    </row>
    <row r="573" spans="3:8" ht="12.75">
      <c r="C573" s="53"/>
      <c r="D573" s="53"/>
      <c r="E573" s="205"/>
      <c r="F573" s="205"/>
      <c r="G573" s="205"/>
      <c r="H573" s="205"/>
    </row>
    <row r="574" spans="3:8" ht="12.75">
      <c r="C574" s="53"/>
      <c r="D574" s="53"/>
      <c r="E574" s="205"/>
      <c r="F574" s="205"/>
      <c r="G574" s="205"/>
      <c r="H574" s="205"/>
    </row>
    <row r="575" spans="3:8" ht="12.75">
      <c r="C575" s="53"/>
      <c r="D575" s="53"/>
      <c r="E575" s="205"/>
      <c r="F575" s="205"/>
      <c r="G575" s="205"/>
      <c r="H575" s="205"/>
    </row>
    <row r="576" spans="3:8" ht="12.75">
      <c r="C576" s="53"/>
      <c r="D576" s="53"/>
      <c r="E576" s="205"/>
      <c r="F576" s="205"/>
      <c r="G576" s="205"/>
      <c r="H576" s="205"/>
    </row>
    <row r="577" spans="3:8" ht="12.75">
      <c r="C577" s="53"/>
      <c r="D577" s="53"/>
      <c r="E577" s="205"/>
      <c r="F577" s="205"/>
      <c r="G577" s="205"/>
      <c r="H577" s="205"/>
    </row>
    <row r="578" spans="3:8" ht="12.75">
      <c r="C578" s="53"/>
      <c r="D578" s="53"/>
      <c r="E578" s="205"/>
      <c r="F578" s="205"/>
      <c r="G578" s="205"/>
      <c r="H578" s="205"/>
    </row>
    <row r="579" spans="3:8" ht="12.75">
      <c r="C579" s="53"/>
      <c r="D579" s="53"/>
      <c r="E579" s="205"/>
      <c r="F579" s="205"/>
      <c r="G579" s="205"/>
      <c r="H579" s="205"/>
    </row>
    <row r="580" spans="3:8" ht="12.75">
      <c r="C580" s="53"/>
      <c r="D580" s="53"/>
      <c r="E580" s="205"/>
      <c r="F580" s="205"/>
      <c r="G580" s="205"/>
      <c r="H580" s="205"/>
    </row>
    <row r="581" spans="3:8" ht="12.75">
      <c r="C581" s="53"/>
      <c r="D581" s="53"/>
      <c r="E581" s="205"/>
      <c r="F581" s="205"/>
      <c r="G581" s="205"/>
      <c r="H581" s="205"/>
    </row>
    <row r="582" spans="3:8" ht="12.75">
      <c r="C582" s="53"/>
      <c r="D582" s="53"/>
      <c r="E582" s="205"/>
      <c r="F582" s="205"/>
      <c r="G582" s="205"/>
      <c r="H582" s="205"/>
    </row>
    <row r="583" spans="3:8" ht="12.75">
      <c r="C583" s="53"/>
      <c r="D583" s="53"/>
      <c r="E583" s="205"/>
      <c r="F583" s="205"/>
      <c r="G583" s="205"/>
      <c r="H583" s="205"/>
    </row>
    <row r="584" spans="3:8" ht="12.75">
      <c r="C584" s="53"/>
      <c r="D584" s="53"/>
      <c r="E584" s="205"/>
      <c r="F584" s="205"/>
      <c r="G584" s="205"/>
      <c r="H584" s="205"/>
    </row>
    <row r="585" spans="3:8" ht="12.75">
      <c r="C585" s="53"/>
      <c r="D585" s="53"/>
      <c r="E585" s="205"/>
      <c r="F585" s="205"/>
      <c r="G585" s="205"/>
      <c r="H585" s="205"/>
    </row>
    <row r="586" spans="3:8" ht="12.75">
      <c r="C586" s="53"/>
      <c r="D586" s="53"/>
      <c r="E586" s="205"/>
      <c r="F586" s="205"/>
      <c r="G586" s="205"/>
      <c r="H586" s="205"/>
    </row>
    <row r="587" spans="3:8" ht="12.75">
      <c r="C587" s="53"/>
      <c r="D587" s="53"/>
      <c r="E587" s="205"/>
      <c r="F587" s="205"/>
      <c r="G587" s="205"/>
      <c r="H587" s="205"/>
    </row>
    <row r="588" spans="3:8" ht="12.75">
      <c r="C588" s="53"/>
      <c r="D588" s="53"/>
      <c r="E588" s="205"/>
      <c r="F588" s="205"/>
      <c r="G588" s="205"/>
      <c r="H588" s="205"/>
    </row>
    <row r="589" spans="3:8" ht="12.75">
      <c r="C589" s="53"/>
      <c r="D589" s="53"/>
      <c r="E589" s="205"/>
      <c r="F589" s="205"/>
      <c r="G589" s="205"/>
      <c r="H589" s="205"/>
    </row>
    <row r="590" spans="3:8" ht="12.75">
      <c r="C590" s="53"/>
      <c r="D590" s="53"/>
      <c r="E590" s="205"/>
      <c r="F590" s="205"/>
      <c r="G590" s="205"/>
      <c r="H590" s="205"/>
    </row>
    <row r="591" spans="3:8" ht="12.75">
      <c r="C591" s="53"/>
      <c r="D591" s="53"/>
      <c r="E591" s="205"/>
      <c r="F591" s="205"/>
      <c r="G591" s="205"/>
      <c r="H591" s="205"/>
    </row>
    <row r="592" spans="3:8" ht="12.75">
      <c r="C592" s="53"/>
      <c r="D592" s="53"/>
      <c r="E592" s="205"/>
      <c r="F592" s="205"/>
      <c r="G592" s="205"/>
      <c r="H592" s="205"/>
    </row>
    <row r="593" spans="3:8" ht="12.75">
      <c r="C593" s="53"/>
      <c r="D593" s="53"/>
      <c r="E593" s="205"/>
      <c r="F593" s="205"/>
      <c r="G593" s="205"/>
      <c r="H593" s="205"/>
    </row>
    <row r="594" spans="3:8" ht="12.75">
      <c r="C594" s="53"/>
      <c r="D594" s="53"/>
      <c r="E594" s="205"/>
      <c r="F594" s="205"/>
      <c r="G594" s="205"/>
      <c r="H594" s="205"/>
    </row>
    <row r="595" spans="3:8" ht="12.75">
      <c r="C595" s="53"/>
      <c r="D595" s="53"/>
      <c r="E595" s="205"/>
      <c r="F595" s="205"/>
      <c r="G595" s="205"/>
      <c r="H595" s="205"/>
    </row>
    <row r="596" spans="3:8" ht="12.75">
      <c r="C596" s="53"/>
      <c r="D596" s="53"/>
      <c r="E596" s="205"/>
      <c r="F596" s="205"/>
      <c r="G596" s="205"/>
      <c r="H596" s="205"/>
    </row>
    <row r="597" spans="3:8" ht="12.75">
      <c r="C597" s="53"/>
      <c r="D597" s="53"/>
      <c r="E597" s="205"/>
      <c r="F597" s="205"/>
      <c r="G597" s="205"/>
      <c r="H597" s="205"/>
    </row>
    <row r="598" spans="3:8" ht="12.75">
      <c r="C598" s="53"/>
      <c r="D598" s="53"/>
      <c r="E598" s="205"/>
      <c r="F598" s="205"/>
      <c r="G598" s="205"/>
      <c r="H598" s="205"/>
    </row>
    <row r="599" spans="3:8" ht="12.75">
      <c r="C599" s="53"/>
      <c r="D599" s="53"/>
      <c r="E599" s="205"/>
      <c r="F599" s="205"/>
      <c r="G599" s="205"/>
      <c r="H599" s="205"/>
    </row>
    <row r="600" spans="3:8" ht="12.75">
      <c r="C600" s="53"/>
      <c r="D600" s="53"/>
      <c r="E600" s="205"/>
      <c r="F600" s="205"/>
      <c r="G600" s="205"/>
      <c r="H600" s="205"/>
    </row>
    <row r="601" spans="3:8" ht="12.75">
      <c r="C601" s="53"/>
      <c r="D601" s="53"/>
      <c r="E601" s="205"/>
      <c r="F601" s="205"/>
      <c r="G601" s="205"/>
      <c r="H601" s="205"/>
    </row>
    <row r="602" spans="3:8" ht="12.75">
      <c r="C602" s="53"/>
      <c r="D602" s="53"/>
      <c r="E602" s="205"/>
      <c r="F602" s="205"/>
      <c r="G602" s="205"/>
      <c r="H602" s="205"/>
    </row>
    <row r="603" spans="3:8" ht="12.75">
      <c r="C603" s="53"/>
      <c r="D603" s="53"/>
      <c r="E603" s="205"/>
      <c r="F603" s="205"/>
      <c r="G603" s="205"/>
      <c r="H603" s="205"/>
    </row>
    <row r="604" spans="3:8" ht="12.75">
      <c r="C604" s="53"/>
      <c r="D604" s="53"/>
      <c r="E604" s="205"/>
      <c r="F604" s="205"/>
      <c r="G604" s="205"/>
      <c r="H604" s="205"/>
    </row>
    <row r="605" spans="3:8" ht="12.75">
      <c r="C605" s="53"/>
      <c r="D605" s="53"/>
      <c r="E605" s="205"/>
      <c r="F605" s="205"/>
      <c r="G605" s="205"/>
      <c r="H605" s="205"/>
    </row>
    <row r="606" spans="3:8" ht="12.75">
      <c r="C606" s="53"/>
      <c r="D606" s="53"/>
      <c r="E606" s="205"/>
      <c r="F606" s="205"/>
      <c r="G606" s="205"/>
      <c r="H606" s="205"/>
    </row>
    <row r="607" spans="3:8" ht="12.75">
      <c r="C607" s="53"/>
      <c r="D607" s="53"/>
      <c r="E607" s="205"/>
      <c r="F607" s="205"/>
      <c r="G607" s="205"/>
      <c r="H607" s="205"/>
    </row>
    <row r="608" spans="3:8" ht="12.75">
      <c r="C608" s="53"/>
      <c r="D608" s="53"/>
      <c r="E608" s="205"/>
      <c r="F608" s="205"/>
      <c r="G608" s="205"/>
      <c r="H608" s="205"/>
    </row>
    <row r="609" spans="3:8" ht="12.75">
      <c r="C609" s="53"/>
      <c r="D609" s="53"/>
      <c r="E609" s="205"/>
      <c r="F609" s="205"/>
      <c r="G609" s="205"/>
      <c r="H609" s="205"/>
    </row>
    <row r="610" spans="3:8" ht="12.75">
      <c r="C610" s="53"/>
      <c r="D610" s="53"/>
      <c r="E610" s="205"/>
      <c r="F610" s="205"/>
      <c r="G610" s="205"/>
      <c r="H610" s="205"/>
    </row>
    <row r="611" spans="3:8" ht="12.75">
      <c r="C611" s="53"/>
      <c r="D611" s="53"/>
      <c r="E611" s="205"/>
      <c r="F611" s="205"/>
      <c r="G611" s="205"/>
      <c r="H611" s="205"/>
    </row>
    <row r="612" spans="3:8" ht="12.75">
      <c r="C612" s="53"/>
      <c r="D612" s="53"/>
      <c r="E612" s="205"/>
      <c r="F612" s="205"/>
      <c r="G612" s="205"/>
      <c r="H612" s="205"/>
    </row>
    <row r="613" spans="3:8" ht="12.75">
      <c r="C613" s="53"/>
      <c r="D613" s="53"/>
      <c r="E613" s="205"/>
      <c r="F613" s="205"/>
      <c r="G613" s="205"/>
      <c r="H613" s="205"/>
    </row>
    <row r="614" spans="3:8" ht="12.75">
      <c r="C614" s="53"/>
      <c r="D614" s="53"/>
      <c r="E614" s="205"/>
      <c r="F614" s="205"/>
      <c r="G614" s="205"/>
      <c r="H614" s="205"/>
    </row>
    <row r="615" spans="3:8" ht="12.75">
      <c r="C615" s="53"/>
      <c r="D615" s="53"/>
      <c r="E615" s="205"/>
      <c r="F615" s="205"/>
      <c r="G615" s="205"/>
      <c r="H615" s="205"/>
    </row>
    <row r="616" spans="3:8" ht="12.75">
      <c r="C616" s="53"/>
      <c r="D616" s="53"/>
      <c r="E616" s="205"/>
      <c r="F616" s="205"/>
      <c r="G616" s="205"/>
      <c r="H616" s="205"/>
    </row>
    <row r="617" spans="3:8" ht="12.75">
      <c r="C617" s="53"/>
      <c r="D617" s="53"/>
      <c r="E617" s="205"/>
      <c r="F617" s="205"/>
      <c r="G617" s="205"/>
      <c r="H617" s="205"/>
    </row>
    <row r="618" spans="3:8" ht="12.75">
      <c r="C618" s="53"/>
      <c r="D618" s="53"/>
      <c r="E618" s="205"/>
      <c r="F618" s="205"/>
      <c r="G618" s="205"/>
      <c r="H618" s="205"/>
    </row>
    <row r="619" spans="3:8" ht="12.75">
      <c r="C619" s="53"/>
      <c r="D619" s="53"/>
      <c r="E619" s="205"/>
      <c r="F619" s="205"/>
      <c r="G619" s="205"/>
      <c r="H619" s="205"/>
    </row>
    <row r="620" spans="3:8" ht="12.75">
      <c r="C620" s="53"/>
      <c r="D620" s="53"/>
      <c r="E620" s="205"/>
      <c r="F620" s="205"/>
      <c r="G620" s="205"/>
      <c r="H620" s="205"/>
    </row>
    <row r="621" spans="3:8" ht="12.75">
      <c r="C621" s="53"/>
      <c r="D621" s="53"/>
      <c r="E621" s="205"/>
      <c r="F621" s="205"/>
      <c r="G621" s="205"/>
      <c r="H621" s="205"/>
    </row>
    <row r="622" spans="3:8" ht="12.75">
      <c r="C622" s="53"/>
      <c r="D622" s="53"/>
      <c r="E622" s="205"/>
      <c r="F622" s="205"/>
      <c r="G622" s="205"/>
      <c r="H622" s="205"/>
    </row>
    <row r="623" spans="3:8" ht="12.75">
      <c r="C623" s="53"/>
      <c r="D623" s="53"/>
      <c r="E623" s="205"/>
      <c r="F623" s="205"/>
      <c r="G623" s="205"/>
      <c r="H623" s="205"/>
    </row>
    <row r="624" spans="3:8" ht="12.75">
      <c r="C624" s="53"/>
      <c r="D624" s="53"/>
      <c r="E624" s="205"/>
      <c r="F624" s="205"/>
      <c r="G624" s="205"/>
      <c r="H624" s="205"/>
    </row>
    <row r="625" spans="3:8" ht="12.75">
      <c r="C625" s="53"/>
      <c r="D625" s="53"/>
      <c r="E625" s="205"/>
      <c r="F625" s="205"/>
      <c r="G625" s="205"/>
      <c r="H625" s="205"/>
    </row>
    <row r="626" spans="3:8" ht="12.75">
      <c r="C626" s="53"/>
      <c r="D626" s="53"/>
      <c r="E626" s="205"/>
      <c r="F626" s="205"/>
      <c r="G626" s="205"/>
      <c r="H626" s="205"/>
    </row>
    <row r="627" spans="3:8" ht="12.75">
      <c r="C627" s="53"/>
      <c r="D627" s="53"/>
      <c r="E627" s="205"/>
      <c r="F627" s="205"/>
      <c r="G627" s="205"/>
      <c r="H627" s="205"/>
    </row>
    <row r="628" spans="3:8" ht="12.75">
      <c r="C628" s="53"/>
      <c r="D628" s="53"/>
      <c r="E628" s="205"/>
      <c r="F628" s="205"/>
      <c r="G628" s="205"/>
      <c r="H628" s="205"/>
    </row>
    <row r="629" spans="3:8" ht="12.75">
      <c r="C629" s="53"/>
      <c r="D629" s="53"/>
      <c r="E629" s="205"/>
      <c r="F629" s="205"/>
      <c r="G629" s="205"/>
      <c r="H629" s="205"/>
    </row>
    <row r="630" spans="3:8" ht="12.75">
      <c r="C630" s="53"/>
      <c r="D630" s="53"/>
      <c r="E630" s="205"/>
      <c r="F630" s="205"/>
      <c r="G630" s="205"/>
      <c r="H630" s="205"/>
    </row>
    <row r="631" spans="3:8" ht="12.75">
      <c r="C631" s="53"/>
      <c r="D631" s="53"/>
      <c r="E631" s="205"/>
      <c r="F631" s="205"/>
      <c r="G631" s="205"/>
      <c r="H631" s="205"/>
    </row>
    <row r="632" spans="3:8" ht="12.75">
      <c r="C632" s="53"/>
      <c r="D632" s="53"/>
      <c r="E632" s="205"/>
      <c r="F632" s="205"/>
      <c r="G632" s="205"/>
      <c r="H632" s="205"/>
    </row>
    <row r="633" spans="3:8" ht="12.75">
      <c r="C633" s="53"/>
      <c r="D633" s="53"/>
      <c r="E633" s="205"/>
      <c r="F633" s="205"/>
      <c r="G633" s="205"/>
      <c r="H633" s="205"/>
    </row>
    <row r="634" spans="3:8" ht="12.75">
      <c r="C634" s="53"/>
      <c r="D634" s="53"/>
      <c r="E634" s="205"/>
      <c r="F634" s="205"/>
      <c r="G634" s="205"/>
      <c r="H634" s="205"/>
    </row>
    <row r="635" spans="3:8" ht="12.75">
      <c r="C635" s="53"/>
      <c r="D635" s="53"/>
      <c r="E635" s="205"/>
      <c r="F635" s="205"/>
      <c r="G635" s="205"/>
      <c r="H635" s="205"/>
    </row>
    <row r="636" spans="3:8" ht="12.75">
      <c r="C636" s="53"/>
      <c r="D636" s="53"/>
      <c r="E636" s="205"/>
      <c r="F636" s="205"/>
      <c r="G636" s="205"/>
      <c r="H636" s="205"/>
    </row>
    <row r="637" spans="3:8" ht="12.75">
      <c r="C637" s="53"/>
      <c r="D637" s="53"/>
      <c r="E637" s="205"/>
      <c r="F637" s="205"/>
      <c r="G637" s="205"/>
      <c r="H637" s="205"/>
    </row>
    <row r="638" spans="3:8" ht="12.75">
      <c r="C638" s="53"/>
      <c r="D638" s="53"/>
      <c r="E638" s="205"/>
      <c r="F638" s="205"/>
      <c r="G638" s="205"/>
      <c r="H638" s="205"/>
    </row>
    <row r="639" spans="3:8" ht="12.75">
      <c r="C639" s="53"/>
      <c r="D639" s="53"/>
      <c r="E639" s="205"/>
      <c r="F639" s="205"/>
      <c r="G639" s="205"/>
      <c r="H639" s="205"/>
    </row>
    <row r="640" spans="3:8" ht="12.75">
      <c r="C640" s="53"/>
      <c r="D640" s="53"/>
      <c r="E640" s="205"/>
      <c r="F640" s="205"/>
      <c r="G640" s="205"/>
      <c r="H640" s="205"/>
    </row>
    <row r="641" spans="3:8" ht="12.75">
      <c r="C641" s="53"/>
      <c r="D641" s="53"/>
      <c r="E641" s="205"/>
      <c r="F641" s="205"/>
      <c r="G641" s="205"/>
      <c r="H641" s="205"/>
    </row>
    <row r="642" spans="3:8" ht="12.75">
      <c r="C642" s="53"/>
      <c r="D642" s="53"/>
      <c r="E642" s="205"/>
      <c r="F642" s="205"/>
      <c r="G642" s="205"/>
      <c r="H642" s="205"/>
    </row>
    <row r="643" spans="3:8" ht="12.75">
      <c r="C643" s="53"/>
      <c r="D643" s="53"/>
      <c r="E643" s="205"/>
      <c r="F643" s="205"/>
      <c r="G643" s="205"/>
      <c r="H643" s="205"/>
    </row>
    <row r="644" spans="3:8" ht="12.75">
      <c r="C644" s="53"/>
      <c r="D644" s="53"/>
      <c r="E644" s="205"/>
      <c r="F644" s="205"/>
      <c r="G644" s="205"/>
      <c r="H644" s="205"/>
    </row>
    <row r="645" spans="3:8" ht="12.75">
      <c r="C645" s="53"/>
      <c r="D645" s="53"/>
      <c r="E645" s="205"/>
      <c r="F645" s="205"/>
      <c r="G645" s="205"/>
      <c r="H645" s="205"/>
    </row>
    <row r="646" spans="3:8" ht="12.75">
      <c r="C646" s="53"/>
      <c r="D646" s="53"/>
      <c r="E646" s="205"/>
      <c r="F646" s="205"/>
      <c r="G646" s="205"/>
      <c r="H646" s="205"/>
    </row>
    <row r="647" spans="3:8" ht="12.75">
      <c r="C647" s="53"/>
      <c r="D647" s="53"/>
      <c r="E647" s="205"/>
      <c r="F647" s="205"/>
      <c r="G647" s="205"/>
      <c r="H647" s="205"/>
    </row>
    <row r="648" spans="3:8" ht="12.75">
      <c r="C648" s="53"/>
      <c r="D648" s="53"/>
      <c r="E648" s="205"/>
      <c r="F648" s="205"/>
      <c r="G648" s="205"/>
      <c r="H648" s="205"/>
    </row>
    <row r="649" spans="3:8" ht="12.75">
      <c r="C649" s="53"/>
      <c r="D649" s="53"/>
      <c r="E649" s="205"/>
      <c r="F649" s="205"/>
      <c r="G649" s="205"/>
      <c r="H649" s="205"/>
    </row>
  </sheetData>
  <sheetProtection selectLockedCells="1"/>
  <protectedRanges>
    <protectedRange sqref="F50:H50 F78:H78 F99:H99 F121:H121 F23:H23" name="Plage1"/>
  </protectedRanges>
  <mergeCells count="98">
    <mergeCell ref="B75:B79"/>
    <mergeCell ref="C88:C89"/>
    <mergeCell ref="C72:C73"/>
    <mergeCell ref="E58:E59"/>
    <mergeCell ref="D58:D59"/>
    <mergeCell ref="C68:C69"/>
    <mergeCell ref="C76:C77"/>
    <mergeCell ref="C78:C79"/>
    <mergeCell ref="C81:D81"/>
    <mergeCell ref="F58:F59"/>
    <mergeCell ref="E86:E87"/>
    <mergeCell ref="B82:D82"/>
    <mergeCell ref="B70:B74"/>
    <mergeCell ref="A106:A123"/>
    <mergeCell ref="B86:C87"/>
    <mergeCell ref="C112:C113"/>
    <mergeCell ref="C91:C92"/>
    <mergeCell ref="C114:C118"/>
    <mergeCell ref="A57:A83"/>
    <mergeCell ref="B122:D122"/>
    <mergeCell ref="B114:B119"/>
    <mergeCell ref="B109:B113"/>
    <mergeCell ref="A85:A104"/>
    <mergeCell ref="B85:G85"/>
    <mergeCell ref="C120:G120"/>
    <mergeCell ref="B120:B121"/>
    <mergeCell ref="D107:D108"/>
    <mergeCell ref="B107:C108"/>
    <mergeCell ref="C99:C100"/>
    <mergeCell ref="C121:D121"/>
    <mergeCell ref="G86:G87"/>
    <mergeCell ref="C80:G80"/>
    <mergeCell ref="C11:C18"/>
    <mergeCell ref="C9:C10"/>
    <mergeCell ref="C20:C22"/>
    <mergeCell ref="C23:C24"/>
    <mergeCell ref="B30:G30"/>
    <mergeCell ref="C52:G52"/>
    <mergeCell ref="F86:F87"/>
    <mergeCell ref="G31:G32"/>
    <mergeCell ref="D31:D32"/>
    <mergeCell ref="C49:C50"/>
    <mergeCell ref="C1:F1"/>
    <mergeCell ref="D3:D4"/>
    <mergeCell ref="B3:C4"/>
    <mergeCell ref="F3:F4"/>
    <mergeCell ref="E3:E4"/>
    <mergeCell ref="E31:E32"/>
    <mergeCell ref="B2:G2"/>
    <mergeCell ref="C25:G25"/>
    <mergeCell ref="G3:G4"/>
    <mergeCell ref="A30:A55"/>
    <mergeCell ref="B33:B41"/>
    <mergeCell ref="B5:B19"/>
    <mergeCell ref="B20:B24"/>
    <mergeCell ref="B31:C32"/>
    <mergeCell ref="C36:C38"/>
    <mergeCell ref="B25:B26"/>
    <mergeCell ref="A2:A28"/>
    <mergeCell ref="C26:D26"/>
    <mergeCell ref="C5:C7"/>
    <mergeCell ref="B62:B69"/>
    <mergeCell ref="C33:C35"/>
    <mergeCell ref="B54:D54"/>
    <mergeCell ref="B58:C59"/>
    <mergeCell ref="C40:C41"/>
    <mergeCell ref="B57:G57"/>
    <mergeCell ref="F31:F32"/>
    <mergeCell ref="C45:C48"/>
    <mergeCell ref="C42:C44"/>
    <mergeCell ref="B52:B53"/>
    <mergeCell ref="C53:D53"/>
    <mergeCell ref="C109:C110"/>
    <mergeCell ref="D86:D87"/>
    <mergeCell ref="B80:B81"/>
    <mergeCell ref="B88:B90"/>
    <mergeCell ref="B91:B93"/>
    <mergeCell ref="B42:B50"/>
    <mergeCell ref="H3:H4"/>
    <mergeCell ref="H31:H32"/>
    <mergeCell ref="H58:H59"/>
    <mergeCell ref="H86:H87"/>
    <mergeCell ref="G107:G108"/>
    <mergeCell ref="B106:G106"/>
    <mergeCell ref="C101:G101"/>
    <mergeCell ref="B101:B102"/>
    <mergeCell ref="F107:F108"/>
    <mergeCell ref="B94:B100"/>
    <mergeCell ref="H107:H108"/>
    <mergeCell ref="G58:G59"/>
    <mergeCell ref="B103:D103"/>
    <mergeCell ref="B60:B61"/>
    <mergeCell ref="C70:C71"/>
    <mergeCell ref="C62:C66"/>
    <mergeCell ref="C97:C98"/>
    <mergeCell ref="E107:E108"/>
    <mergeCell ref="C94:C96"/>
    <mergeCell ref="C102:D102"/>
  </mergeCells>
  <printOptions/>
  <pageMargins left="0.5905511811023623" right="0.4330708661417323" top="0.5905511811023623" bottom="0.3937007874015748" header="0.2755905511811024" footer="0.2755905511811024"/>
  <pageSetup fitToHeight="0" fitToWidth="1" horizontalDpi="600" verticalDpi="600" orientation="portrait" paperSize="9" scale="40" r:id="rId1"/>
  <headerFooter alignWithMargins="0">
    <oddHeader>&amp;C&amp;36EVALUATION PROJET  ESPACE PUBLIC</oddHeader>
  </headerFooter>
  <rowBreaks count="4" manualBreakCount="4">
    <brk id="29" max="255" man="1"/>
    <brk id="56" max="255" man="1"/>
    <brk id="84" max="255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55" zoomScaleNormal="5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11.421875" defaultRowHeight="12.75" outlineLevelRow="2" outlineLevelCol="1"/>
  <cols>
    <col min="1" max="1" width="19.28125" style="3" customWidth="1"/>
    <col min="2" max="2" width="58.28125" style="3" customWidth="1"/>
    <col min="3" max="7" width="25.7109375" style="3" customWidth="1"/>
    <col min="8" max="9" width="25.7109375" style="6" customWidth="1"/>
    <col min="10" max="10" width="27.57421875" style="6" customWidth="1"/>
    <col min="11" max="11" width="12.57421875" style="6" customWidth="1" outlineLevel="1"/>
    <col min="12" max="12" width="13.28125" style="6" customWidth="1" outlineLevel="1"/>
    <col min="13" max="13" width="15.421875" style="6" customWidth="1" outlineLevel="1"/>
    <col min="14" max="16384" width="11.421875" style="6" customWidth="1"/>
  </cols>
  <sheetData>
    <row r="1" spans="4:9" ht="74.25" customHeight="1">
      <c r="D1" s="49" t="s">
        <v>169</v>
      </c>
      <c r="F1" s="49" t="s">
        <v>169</v>
      </c>
      <c r="H1" s="4" t="s">
        <v>170</v>
      </c>
      <c r="I1" s="5"/>
    </row>
    <row r="2" spans="1:9" ht="30" customHeight="1">
      <c r="A2" s="7" t="s">
        <v>15</v>
      </c>
      <c r="B2" s="7" t="s">
        <v>16</v>
      </c>
      <c r="C2" s="7" t="s">
        <v>34</v>
      </c>
      <c r="D2" s="7" t="s">
        <v>130</v>
      </c>
      <c r="E2" s="7"/>
      <c r="F2" s="7" t="s">
        <v>176</v>
      </c>
      <c r="G2" s="7"/>
      <c r="H2" s="8" t="s">
        <v>171</v>
      </c>
      <c r="I2" s="9" t="s">
        <v>172</v>
      </c>
    </row>
    <row r="3" spans="1:9" ht="15.75" customHeight="1">
      <c r="A3" s="10"/>
      <c r="B3" s="10"/>
      <c r="C3" s="10"/>
      <c r="D3" s="10"/>
      <c r="E3" s="10"/>
      <c r="F3" s="10"/>
      <c r="G3" s="10"/>
      <c r="H3" s="11" t="s">
        <v>35</v>
      </c>
      <c r="I3" s="12" t="s">
        <v>35</v>
      </c>
    </row>
    <row r="4" spans="1:9" ht="12.75">
      <c r="A4" s="13"/>
      <c r="B4" s="13"/>
      <c r="C4" s="13"/>
      <c r="D4" s="13"/>
      <c r="E4" s="13"/>
      <c r="F4" s="13"/>
      <c r="G4" s="13"/>
      <c r="H4" s="14"/>
      <c r="I4" s="15"/>
    </row>
    <row r="5" spans="1:13" ht="34.5" customHeight="1">
      <c r="A5" s="16" t="s">
        <v>92</v>
      </c>
      <c r="B5" s="17" t="s">
        <v>131</v>
      </c>
      <c r="C5" s="18"/>
      <c r="D5" s="18"/>
      <c r="E5" s="18"/>
      <c r="F5" s="18"/>
      <c r="G5" s="18"/>
      <c r="H5" s="19"/>
      <c r="I5" s="19"/>
      <c r="K5" s="20" t="s">
        <v>132</v>
      </c>
      <c r="L5" s="20"/>
      <c r="M5" s="20"/>
    </row>
    <row r="6" spans="1:13" ht="15.75" customHeight="1" outlineLevel="1">
      <c r="A6" s="21"/>
      <c r="B6" s="22" t="s">
        <v>83</v>
      </c>
      <c r="C6" s="23">
        <f>'Analyse projet'!E27</f>
        <v>20</v>
      </c>
      <c r="D6" s="24" t="str">
        <f>IF(H6&gt;=15,"Très prioritaire",IF(H6&gt;=10,"Prioritaire",IF(H6&gt;=4,"Peu prioritaire",IF(H6&lt;=3,"Points obligatoires"))))</f>
        <v>Points obligatoires</v>
      </c>
      <c r="E6" s="25" t="str">
        <f>IF(D6="Très prioritaire","Entre 16 et 20 points",IF(D6="Prioritaire","Entre 11 et 15 points",IF(D6="Peu prioritaire","Entre 05 et 10 points","Erreur se saisie")))</f>
        <v>Erreur se saisie</v>
      </c>
      <c r="F6" s="24" t="str">
        <f>IF(I6&gt;=15,"Très prioritaire",IF(I6&gt;=10,"Prioritaire",IF(I6&gt;=4,"Peu prioritaire",IF(I6&lt;=3,"Points obligatoires"))))</f>
        <v>Points obligatoires</v>
      </c>
      <c r="G6" s="25" t="str">
        <f>IF(F6="Très prioritaire","Entre 16 et 20 points",IF(F6="Prioritaire","Entre 11 et 15 points",IF(F6="Peu prioritaire","Entre 05 et 10 points","Erreur se saisie")))</f>
        <v>Erreur se saisie</v>
      </c>
      <c r="H6" s="23">
        <f>'Analyse projet'!F27</f>
        <v>0</v>
      </c>
      <c r="I6" s="23">
        <f>'Analyse projet'!G27</f>
        <v>0</v>
      </c>
      <c r="J6" s="26"/>
      <c r="K6" s="27"/>
      <c r="L6" s="28" t="s">
        <v>130</v>
      </c>
      <c r="M6" s="28" t="s">
        <v>133</v>
      </c>
    </row>
    <row r="7" spans="1:13" ht="12.75" outlineLevel="1">
      <c r="A7" s="21"/>
      <c r="B7" s="22"/>
      <c r="C7" s="23"/>
      <c r="D7" s="24"/>
      <c r="E7" s="25"/>
      <c r="F7" s="24"/>
      <c r="G7" s="25"/>
      <c r="H7" s="23"/>
      <c r="I7" s="23"/>
      <c r="K7" s="28" t="s">
        <v>92</v>
      </c>
      <c r="L7" s="28">
        <f>IF(D6="Très prioritaire",3,IF(D6="Prioritaire",2,IF(D6="Peu prioritaire",1,0)))</f>
        <v>0</v>
      </c>
      <c r="M7" s="28">
        <f>IF(F6="Très prioritaire",3,IF(F6="Prioritaire",2,IF(F6="Peu prioritaire",1,0)))</f>
        <v>0</v>
      </c>
    </row>
    <row r="8" spans="1:13" ht="12.75" outlineLevel="1">
      <c r="A8" s="29"/>
      <c r="B8" s="30"/>
      <c r="C8" s="31"/>
      <c r="D8" s="32"/>
      <c r="E8" s="33"/>
      <c r="F8" s="32"/>
      <c r="G8" s="33"/>
      <c r="H8" s="31"/>
      <c r="I8" s="31"/>
      <c r="K8" s="28" t="s">
        <v>93</v>
      </c>
      <c r="L8" s="28">
        <f>IF(D10="Très prioritaire",3,IF(D10="Prioritaire",2,IF(D10="Peu prioritaire",1,0)))</f>
        <v>0</v>
      </c>
      <c r="M8" s="28">
        <f>IF(F10="Très prioritaire",3,IF(F10="Prioritaire",2,IF(F10="Peu prioritaire",1,0)))</f>
        <v>0</v>
      </c>
    </row>
    <row r="9" spans="1:13" ht="34.5" customHeight="1">
      <c r="A9" s="34" t="s">
        <v>134</v>
      </c>
      <c r="B9" s="35" t="s">
        <v>135</v>
      </c>
      <c r="C9" s="19"/>
      <c r="D9" s="19"/>
      <c r="E9" s="19"/>
      <c r="F9" s="19"/>
      <c r="G9" s="19"/>
      <c r="H9" s="19"/>
      <c r="I9" s="19"/>
      <c r="K9" s="28" t="s">
        <v>94</v>
      </c>
      <c r="L9" s="28">
        <f>IF(D14="Très prioritaire",3,IF(D14="Prioritaire",2,IF(D14="Peu prioritaire",1,0)))</f>
        <v>0</v>
      </c>
      <c r="M9" s="28">
        <f>IF(F14="Très prioritaire",3,IF(F14="Prioritaire",2,IF(F14="Peu prioritaire",1,0)))</f>
        <v>0</v>
      </c>
    </row>
    <row r="10" spans="1:13" ht="15.75" customHeight="1" outlineLevel="1">
      <c r="A10" s="21"/>
      <c r="B10" s="36" t="s">
        <v>84</v>
      </c>
      <c r="C10" s="37">
        <f>'Analyse projet'!E54</f>
        <v>20</v>
      </c>
      <c r="D10" s="38" t="str">
        <f>IF(H10&gt;=15,"Très prioritaire",IF(H10&gt;=10,"Prioritaire",IF(H10&gt;=4,"Peu prioritaire",IF(H10&lt;=3,"Points obligatoires"))))</f>
        <v>Points obligatoires</v>
      </c>
      <c r="E10" s="39" t="str">
        <f>IF(D10="Très prioritaire","Entre 16 et 20 points",IF(D10="Prioritaire","Entre 11 et 15 points",IF(D10="Peu prioritaire","Entre 05 et 10 points","Erreur se saisie")))</f>
        <v>Erreur se saisie</v>
      </c>
      <c r="F10" s="38" t="str">
        <f>IF(I10&gt;=15,"Très prioritaire",IF(I10&gt;=10,"Prioritaire",IF(I10&gt;=4,"Peu prioritaire",IF(I10&lt;=3,"Points obligatoires"))))</f>
        <v>Points obligatoires</v>
      </c>
      <c r="G10" s="39" t="str">
        <f>IF(F10="Très prioritaire","Entre 16 et 20 points",IF(F10="Prioritaire","Entre 11 et 15 points",IF(F10="Peu prioritaire","Entre 05 et 10 points","Erreur se saisie")))</f>
        <v>Erreur se saisie</v>
      </c>
      <c r="H10" s="40">
        <f>'Analyse projet'!F54</f>
        <v>0</v>
      </c>
      <c r="I10" s="40">
        <f>'Analyse projet'!G54</f>
        <v>0</v>
      </c>
      <c r="K10" s="28" t="s">
        <v>95</v>
      </c>
      <c r="L10" s="28">
        <f>IF(D18="Très prioritaire",3,IF(D18="Prioritaire",2,IF(D18="Peu prioritaire",1,0)))</f>
        <v>0</v>
      </c>
      <c r="M10" s="28">
        <f>IF(F18="Très prioritaire",3,IF(F18="Prioritaire",2,IF(F18="Peu prioritaire",1,0)))</f>
        <v>0</v>
      </c>
    </row>
    <row r="11" spans="1:13" ht="12.75" outlineLevel="1">
      <c r="A11" s="21"/>
      <c r="B11" s="22"/>
      <c r="C11" s="23"/>
      <c r="D11" s="24"/>
      <c r="E11" s="25"/>
      <c r="F11" s="24"/>
      <c r="G11" s="25"/>
      <c r="H11" s="40"/>
      <c r="I11" s="40"/>
      <c r="K11" s="28" t="s">
        <v>96</v>
      </c>
      <c r="L11" s="28">
        <f>IF(D22="Très prioritaire",3,IF(D22="Prioritaire",2,IF(D22="Peu prioritaire",1,0)))</f>
        <v>0</v>
      </c>
      <c r="M11" s="28">
        <f>IF(F22="Très prioritaire",3,IF(F22="Prioritaire",2,IF(F22="Peu prioritaire",1,0)))</f>
        <v>0</v>
      </c>
    </row>
    <row r="12" spans="1:9" ht="12.75" outlineLevel="1">
      <c r="A12" s="29"/>
      <c r="B12" s="22"/>
      <c r="C12" s="23"/>
      <c r="D12" s="24"/>
      <c r="E12" s="25"/>
      <c r="F12" s="24"/>
      <c r="G12" s="25"/>
      <c r="H12" s="37"/>
      <c r="I12" s="37"/>
    </row>
    <row r="13" spans="1:9" ht="34.5" customHeight="1">
      <c r="A13" s="41" t="s">
        <v>94</v>
      </c>
      <c r="B13" s="35" t="s">
        <v>97</v>
      </c>
      <c r="C13" s="1"/>
      <c r="D13" s="1"/>
      <c r="E13" s="1"/>
      <c r="F13" s="1"/>
      <c r="G13" s="1"/>
      <c r="H13" s="1"/>
      <c r="I13" s="2"/>
    </row>
    <row r="14" spans="1:9" ht="15.75" customHeight="1" outlineLevel="1">
      <c r="A14" s="21"/>
      <c r="B14" s="22" t="s">
        <v>85</v>
      </c>
      <c r="C14" s="42">
        <f>'Analyse projet'!E82</f>
        <v>20</v>
      </c>
      <c r="D14" s="24" t="str">
        <f>IF(H14&gt;=15,"Très prioritaire",IF(H14&gt;=10,"Prioritaire",IF(H14&gt;=4,"Peu prioritaire",IF(H14&lt;=3,"Points obligatoires"))))</f>
        <v>Points obligatoires</v>
      </c>
      <c r="E14" s="25" t="str">
        <f>IF(D14="Très prioritaire","Entre16 et 20 points",IF(D14="Prioritaire","Entre 10 et 15 points",IF(D14="Peu prioritaire","Entre 04 et 9 points","Erreur se saisie")))</f>
        <v>Erreur se saisie</v>
      </c>
      <c r="F14" s="24" t="str">
        <f>IF(I14&gt;=15,"Très prioritaire",IF(I14&gt;=10,"Prioritaire",IF(I14&gt;=4,"Peu prioritaire",IF(I14&lt;=3,"Points obligatoires"))))</f>
        <v>Points obligatoires</v>
      </c>
      <c r="G14" s="25" t="str">
        <f>IF(F14="Très prioritaire","Entre16 et 20 points",IF(F14="Prioritaire","Entre 10 et 15 points",IF(F14="Peu prioritaire","Entre 04 et 9 points","Erreur se saisie")))</f>
        <v>Erreur se saisie</v>
      </c>
      <c r="H14" s="43">
        <f>'Analyse projet'!F82</f>
        <v>0</v>
      </c>
      <c r="I14" s="43">
        <f>'Analyse projet'!G82</f>
        <v>0</v>
      </c>
    </row>
    <row r="15" spans="1:9" ht="12.75" outlineLevel="1">
      <c r="A15" s="21"/>
      <c r="B15" s="22"/>
      <c r="C15" s="42"/>
      <c r="D15" s="24"/>
      <c r="E15" s="25"/>
      <c r="F15" s="24"/>
      <c r="G15" s="25"/>
      <c r="H15" s="44"/>
      <c r="I15" s="44"/>
    </row>
    <row r="16" spans="1:9" ht="52.5" customHeight="1" outlineLevel="1">
      <c r="A16" s="29"/>
      <c r="B16" s="22"/>
      <c r="C16" s="42"/>
      <c r="D16" s="24"/>
      <c r="E16" s="25"/>
      <c r="F16" s="24"/>
      <c r="G16" s="25"/>
      <c r="H16" s="45"/>
      <c r="I16" s="45"/>
    </row>
    <row r="17" spans="1:9" ht="34.5" customHeight="1">
      <c r="A17" s="34" t="s">
        <v>136</v>
      </c>
      <c r="B17" s="35" t="s">
        <v>177</v>
      </c>
      <c r="C17" s="19"/>
      <c r="D17" s="19"/>
      <c r="E17" s="19"/>
      <c r="F17" s="19"/>
      <c r="G17" s="19"/>
      <c r="H17" s="19"/>
      <c r="I17" s="19"/>
    </row>
    <row r="18" spans="1:9" ht="15.75" customHeight="1" outlineLevel="1">
      <c r="A18" s="21"/>
      <c r="B18" s="22" t="s">
        <v>86</v>
      </c>
      <c r="C18" s="23">
        <f>'Analyse projet'!E103</f>
        <v>20</v>
      </c>
      <c r="D18" s="24" t="str">
        <f>IF(H18&gt;=15,"Très prioritaire",IF(H18&gt;=10,"Prioritaire",IF(H18&gt;=4,"Peu prioritaire",IF(H18&lt;=3,"Points obligatoires"))))</f>
        <v>Points obligatoires</v>
      </c>
      <c r="E18" s="25" t="str">
        <f>IF(D18="Très prioritaire","Entre 16 et 20 points",IF(D18="Prioritaire","Entre 11 et 15 points",IF(D18="Peu prioritaire","Entre 05 et 10 points","Erreur se saisie")))</f>
        <v>Erreur se saisie</v>
      </c>
      <c r="F18" s="24" t="str">
        <f>IF(I18&gt;=15,"Très prioritaire",IF(I18&gt;=10,"Prioritaire",IF(I18&gt;=4,"Peu prioritaire",IF(I18&lt;=3,"Points obligatoires"))))</f>
        <v>Points obligatoires</v>
      </c>
      <c r="G18" s="25" t="str">
        <f>IF(F18="Très prioritaire","Entre 16 et 20 points",IF(F18="Prioritaire","Entre 11 et 15 points",IF(F18="Peu prioritaire","Entre 05 et 10 points","Erreur se saisie")))</f>
        <v>Erreur se saisie</v>
      </c>
      <c r="H18" s="31">
        <f>'Analyse projet'!F103</f>
        <v>0</v>
      </c>
      <c r="I18" s="31">
        <f>'Analyse projet'!G103</f>
        <v>0</v>
      </c>
    </row>
    <row r="19" spans="1:9" ht="12.75" outlineLevel="1">
      <c r="A19" s="21"/>
      <c r="B19" s="22"/>
      <c r="C19" s="23"/>
      <c r="D19" s="24"/>
      <c r="E19" s="25"/>
      <c r="F19" s="24"/>
      <c r="G19" s="25"/>
      <c r="H19" s="40"/>
      <c r="I19" s="40"/>
    </row>
    <row r="20" spans="1:9" ht="12.75" outlineLevel="1">
      <c r="A20" s="29"/>
      <c r="B20" s="22"/>
      <c r="C20" s="23"/>
      <c r="D20" s="24"/>
      <c r="E20" s="25"/>
      <c r="F20" s="24"/>
      <c r="G20" s="25"/>
      <c r="H20" s="37"/>
      <c r="I20" s="37"/>
    </row>
    <row r="21" spans="1:9" ht="34.5" customHeight="1">
      <c r="A21" s="41" t="s">
        <v>96</v>
      </c>
      <c r="B21" s="35" t="s">
        <v>98</v>
      </c>
      <c r="C21" s="1"/>
      <c r="D21" s="1"/>
      <c r="E21" s="1"/>
      <c r="F21" s="1"/>
      <c r="G21" s="1"/>
      <c r="H21" s="1"/>
      <c r="I21" s="2"/>
    </row>
    <row r="22" spans="1:9" ht="15.75" customHeight="1" outlineLevel="1">
      <c r="A22" s="21"/>
      <c r="B22" s="22" t="s">
        <v>87</v>
      </c>
      <c r="C22" s="42">
        <f>'Analyse projet'!E122</f>
        <v>20</v>
      </c>
      <c r="D22" s="24" t="str">
        <f>IF(H22&gt;=15,"Très prioritaire",IF(H22&gt;=10,"Prioritaire",IF(H22&gt;=4,"Peu prioritaire",IF(H22&lt;=3,"Points obligatoires"))))</f>
        <v>Points obligatoires</v>
      </c>
      <c r="E22" s="25" t="str">
        <f>IF(D22="Très prioritaire","Entre 16 et 20 points",IF(D22="Prioritaire","Entre 11 et 15 points",IF(D22="Peu prioritaire","Entre 05 et 10 points","Erreur se saisie")))</f>
        <v>Erreur se saisie</v>
      </c>
      <c r="F22" s="24" t="str">
        <f>IF(I22&gt;=15,"Très prioritaire",IF(I22&gt;=10,"Prioritaire",IF(I22&gt;=4,"Peu prioritaire",IF(I22&lt;=3,"Points obligatoires"))))</f>
        <v>Points obligatoires</v>
      </c>
      <c r="G22" s="25" t="str">
        <f>IF(F22="Très prioritaire","Entre 16 et 20 points",IF(F22="Prioritaire","Entre 11 et 15 points",IF(F22="Peu prioritaire","Entre 05 et 10 points","Erreur se saisie")))</f>
        <v>Erreur se saisie</v>
      </c>
      <c r="H22" s="43">
        <f>'Analyse projet'!F122</f>
        <v>0</v>
      </c>
      <c r="I22" s="43">
        <f>'Analyse projet'!G122</f>
        <v>0</v>
      </c>
    </row>
    <row r="23" spans="1:9" ht="12.75" outlineLevel="1">
      <c r="A23" s="21"/>
      <c r="B23" s="22"/>
      <c r="C23" s="42"/>
      <c r="D23" s="24"/>
      <c r="E23" s="25"/>
      <c r="F23" s="24"/>
      <c r="G23" s="25"/>
      <c r="H23" s="44"/>
      <c r="I23" s="44"/>
    </row>
    <row r="24" spans="1:9" ht="12.75" outlineLevel="2">
      <c r="A24" s="29"/>
      <c r="B24" s="30"/>
      <c r="C24" s="43"/>
      <c r="D24" s="32"/>
      <c r="E24" s="33"/>
      <c r="F24" s="32"/>
      <c r="G24" s="33"/>
      <c r="H24" s="44"/>
      <c r="I24" s="44"/>
    </row>
    <row r="27" spans="1:9" ht="42" customHeight="1">
      <c r="A27" s="46"/>
      <c r="B27" s="46"/>
      <c r="C27" s="47"/>
      <c r="D27" s="47"/>
      <c r="E27" s="47"/>
      <c r="F27" s="47"/>
      <c r="G27" s="47"/>
      <c r="H27" s="47"/>
      <c r="I27" s="48"/>
    </row>
    <row r="28" spans="1:8" ht="12.75">
      <c r="A28" s="46"/>
      <c r="B28" s="46"/>
      <c r="C28" s="47"/>
      <c r="D28" s="47"/>
      <c r="E28" s="47"/>
      <c r="F28" s="47"/>
      <c r="G28" s="47"/>
      <c r="H28" s="47"/>
    </row>
    <row r="29" spans="1:8" ht="12.75">
      <c r="A29" s="46"/>
      <c r="B29" s="46"/>
      <c r="C29" s="47"/>
      <c r="D29" s="47"/>
      <c r="E29" s="47"/>
      <c r="F29" s="47"/>
      <c r="G29" s="47"/>
      <c r="H29" s="47"/>
    </row>
    <row r="30" spans="1:8" ht="12.75">
      <c r="A30" s="46"/>
      <c r="B30" s="46"/>
      <c r="C30" s="47"/>
      <c r="D30" s="47"/>
      <c r="E30" s="47"/>
      <c r="F30" s="47"/>
      <c r="G30" s="47"/>
      <c r="H30" s="47"/>
    </row>
    <row r="31" spans="1:8" ht="12.75">
      <c r="A31" s="46"/>
      <c r="B31" s="46"/>
      <c r="C31" s="47"/>
      <c r="D31" s="47"/>
      <c r="E31" s="47"/>
      <c r="F31" s="47"/>
      <c r="G31" s="47"/>
      <c r="H31" s="47"/>
    </row>
    <row r="32" spans="1:8" ht="12.75">
      <c r="A32" s="46"/>
      <c r="B32" s="46"/>
      <c r="C32" s="47"/>
      <c r="D32" s="47"/>
      <c r="E32" s="47"/>
      <c r="F32" s="47"/>
      <c r="G32" s="47"/>
      <c r="H32" s="47"/>
    </row>
    <row r="33" spans="1:8" ht="12.75">
      <c r="A33" s="46"/>
      <c r="B33" s="46"/>
      <c r="C33" s="47"/>
      <c r="D33" s="47"/>
      <c r="E33" s="47"/>
      <c r="F33" s="47"/>
      <c r="G33" s="47"/>
      <c r="H33" s="47"/>
    </row>
    <row r="34" spans="1:8" ht="12.75">
      <c r="A34" s="46"/>
      <c r="B34" s="46"/>
      <c r="C34" s="47"/>
      <c r="D34" s="47"/>
      <c r="E34" s="47"/>
      <c r="F34" s="47"/>
      <c r="G34" s="47"/>
      <c r="H34" s="47"/>
    </row>
    <row r="35" spans="1:8" ht="12.75">
      <c r="A35" s="46"/>
      <c r="B35" s="46"/>
      <c r="C35" s="47"/>
      <c r="D35" s="47"/>
      <c r="E35" s="47"/>
      <c r="F35" s="47"/>
      <c r="G35" s="47"/>
      <c r="H35" s="47"/>
    </row>
  </sheetData>
  <sheetProtection selectLockedCells="1"/>
  <mergeCells count="60">
    <mergeCell ref="H3:H4"/>
    <mergeCell ref="H14:H16"/>
    <mergeCell ref="H6:H8"/>
    <mergeCell ref="I6:I8"/>
    <mergeCell ref="B18:B20"/>
    <mergeCell ref="F6:F8"/>
    <mergeCell ref="G6:G8"/>
    <mergeCell ref="G10:G12"/>
    <mergeCell ref="H18:H20"/>
    <mergeCell ref="C14:C16"/>
    <mergeCell ref="K5:M5"/>
    <mergeCell ref="H10:H12"/>
    <mergeCell ref="B22:B24"/>
    <mergeCell ref="D22:D24"/>
    <mergeCell ref="A21:A24"/>
    <mergeCell ref="H22:H24"/>
    <mergeCell ref="B10:B12"/>
    <mergeCell ref="B6:B8"/>
    <mergeCell ref="C6:C8"/>
    <mergeCell ref="A5:A8"/>
    <mergeCell ref="E22:E24"/>
    <mergeCell ref="C18:C20"/>
    <mergeCell ref="C22:C24"/>
    <mergeCell ref="D18:D20"/>
    <mergeCell ref="E18:E20"/>
    <mergeCell ref="D6:D8"/>
    <mergeCell ref="E6:E8"/>
    <mergeCell ref="B21:I21"/>
    <mergeCell ref="G22:G24"/>
    <mergeCell ref="G18:G20"/>
    <mergeCell ref="E10:E12"/>
    <mergeCell ref="D10:D12"/>
    <mergeCell ref="B14:B16"/>
    <mergeCell ref="C10:C12"/>
    <mergeCell ref="F10:F12"/>
    <mergeCell ref="A17:A20"/>
    <mergeCell ref="A9:A12"/>
    <mergeCell ref="A13:A16"/>
    <mergeCell ref="E14:E16"/>
    <mergeCell ref="D14:D16"/>
    <mergeCell ref="A27:B35"/>
    <mergeCell ref="I18:I20"/>
    <mergeCell ref="I22:I24"/>
    <mergeCell ref="H1:I1"/>
    <mergeCell ref="B5:I5"/>
    <mergeCell ref="D2:E4"/>
    <mergeCell ref="C2:C4"/>
    <mergeCell ref="B2:B4"/>
    <mergeCell ref="I3:I4"/>
    <mergeCell ref="F2:G4"/>
    <mergeCell ref="F14:F16"/>
    <mergeCell ref="G14:G16"/>
    <mergeCell ref="F18:F20"/>
    <mergeCell ref="F22:F24"/>
    <mergeCell ref="A2:A4"/>
    <mergeCell ref="B9:I9"/>
    <mergeCell ref="B17:I17"/>
    <mergeCell ref="I10:I12"/>
    <mergeCell ref="I14:I16"/>
    <mergeCell ref="B13:I13"/>
  </mergeCells>
  <conditionalFormatting sqref="D6 D10 F6 F10 D14 F14 D18 F18 D22 F22">
    <cfRule type="containsText" priority="1" dxfId="2" operator="containsText" stopIfTrue="1" text="peu prioritaire">
      <formula>NOT(ISERROR(SEARCH("peu prioritaire",D6)))</formula>
    </cfRule>
    <cfRule type="containsText" priority="2" dxfId="1" operator="containsText" text="Très prioritaire">
      <formula>NOT(ISERROR(SEARCH("Très prioritaire",D6)))</formula>
    </cfRule>
    <cfRule type="containsText" priority="3" dxfId="0" operator="containsText" text="Prioritaire">
      <formula>NOT(ISERROR(SEARCH("Prioritaire",D6)))</formula>
    </cfRule>
  </conditionalFormatting>
  <printOptions/>
  <pageMargins left="0.1968503937007874" right="0.15748031496062992" top="0.5118110236220472" bottom="0.1968503937007874" header="0.15748031496062992" footer="0.15748031496062992"/>
  <pageSetup fitToHeight="0" fitToWidth="1" horizontalDpi="300" verticalDpi="300" orientation="portrait" paperSize="9" scale="40" r:id="rId2"/>
  <headerFooter alignWithMargins="0">
    <oddHeader>&amp;C&amp;"Verdana,Normal"&amp;36PROFIL Qualité
Espace public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Certivéa</dc:creator>
  <cp:keywords/>
  <dc:description/>
  <cp:lastModifiedBy>Chrystelle TOUZEAU</cp:lastModifiedBy>
  <cp:lastPrinted>2021-10-20T09:38:15Z</cp:lastPrinted>
  <dcterms:created xsi:type="dcterms:W3CDTF">2004-04-08T07:56:18Z</dcterms:created>
  <dcterms:modified xsi:type="dcterms:W3CDTF">2021-10-20T11:28:29Z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897880922</vt:i4>
  </property>
  <property fmtid="{D5CDD505-2E9C-101B-9397-08002B2CF9AE}" pid="3" name="_EmailSubject">
    <vt:lpwstr/>
  </property>
  <property fmtid="{D5CDD505-2E9C-101B-9397-08002B2CF9AE}" pid="4" name="_AuthorEmail">
    <vt:lpwstr>soundous.benamor@certivea.fr</vt:lpwstr>
  </property>
  <property fmtid="{D5CDD505-2E9C-101B-9397-08002B2CF9AE}" pid="5" name="_AuthorEmailDisplayName">
    <vt:lpwstr>Soundous BEN AMOR</vt:lpwstr>
  </property>
  <property fmtid="{D5CDD505-2E9C-101B-9397-08002B2CF9AE}" pid="6" name="_ReviewingToolsShownOnce">
    <vt:lpwstr/>
  </property>
</Properties>
</file>